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5" windowHeight="9435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7" i="1"/>
  <c r="K357"/>
  <c r="J357"/>
  <c r="I357"/>
  <c r="N357" l="1"/>
  <c r="I172" i="5" l="1"/>
  <c r="I173"/>
  <c r="I174"/>
  <c r="I175"/>
  <c r="I171"/>
  <c r="H165" l="1"/>
  <c r="I165"/>
  <c r="J165" s="1"/>
  <c r="H166"/>
  <c r="I166" s="1"/>
  <c r="J166" s="1"/>
  <c r="H167"/>
  <c r="I167" s="1"/>
  <c r="J167" s="1"/>
  <c r="H168"/>
  <c r="I168" s="1"/>
  <c r="J168" s="1"/>
  <c r="H164"/>
  <c r="I164" s="1"/>
  <c r="J164" s="1"/>
  <c r="K163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61"/>
  <c r="K162"/>
  <c r="K78"/>
  <c r="K167" l="1"/>
  <c r="K165"/>
  <c r="K164"/>
  <c r="K166"/>
  <c r="K168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4"/>
  <c r="Q17" i="7"/>
  <c r="Q18"/>
  <c r="Q21"/>
  <c r="M12"/>
  <c r="N12"/>
  <c r="N13" s="1"/>
  <c r="L12"/>
  <c r="L13" s="1"/>
  <c r="L14" s="1"/>
  <c r="L15" s="1"/>
  <c r="L16" s="1"/>
  <c r="L17" s="1"/>
  <c r="L18" s="1"/>
  <c r="L19" s="1"/>
  <c r="L20" s="1"/>
  <c r="L21" s="1"/>
  <c r="K48" i="5" l="1"/>
  <c r="J48"/>
  <c r="J40"/>
  <c r="K40" s="1"/>
  <c r="K32"/>
  <c r="J32"/>
  <c r="K24"/>
  <c r="J24"/>
  <c r="K16"/>
  <c r="J16"/>
  <c r="J8"/>
  <c r="K8" s="1"/>
  <c r="K71"/>
  <c r="J71"/>
  <c r="K63"/>
  <c r="J63"/>
  <c r="K55"/>
  <c r="J55"/>
  <c r="J47"/>
  <c r="K47" s="1"/>
  <c r="K39"/>
  <c r="J39"/>
  <c r="K31"/>
  <c r="J31"/>
  <c r="K23"/>
  <c r="J23"/>
  <c r="J15"/>
  <c r="K15" s="1"/>
  <c r="K7"/>
  <c r="J7"/>
  <c r="K70"/>
  <c r="J70"/>
  <c r="K38"/>
  <c r="J38"/>
  <c r="J14"/>
  <c r="K14" s="1"/>
  <c r="K6"/>
  <c r="J6"/>
  <c r="K77"/>
  <c r="J77"/>
  <c r="K69"/>
  <c r="J69"/>
  <c r="J61"/>
  <c r="K61" s="1"/>
  <c r="K53"/>
  <c r="J53"/>
  <c r="K45"/>
  <c r="J45"/>
  <c r="K37"/>
  <c r="J37"/>
  <c r="J29"/>
  <c r="K29" s="1"/>
  <c r="K21"/>
  <c r="J21"/>
  <c r="K13"/>
  <c r="J13"/>
  <c r="K5"/>
  <c r="J5"/>
  <c r="J56"/>
  <c r="K56" s="1"/>
  <c r="K54"/>
  <c r="J54"/>
  <c r="K22"/>
  <c r="J22"/>
  <c r="K68"/>
  <c r="J68"/>
  <c r="J44"/>
  <c r="K44" s="1"/>
  <c r="K20"/>
  <c r="J20"/>
  <c r="K75"/>
  <c r="J75"/>
  <c r="K67"/>
  <c r="J67"/>
  <c r="J59"/>
  <c r="K59" s="1"/>
  <c r="K51"/>
  <c r="J51"/>
  <c r="K43"/>
  <c r="J43"/>
  <c r="K35"/>
  <c r="J35"/>
  <c r="J27"/>
  <c r="K27" s="1"/>
  <c r="K19"/>
  <c r="J19"/>
  <c r="K11"/>
  <c r="J11"/>
  <c r="K64"/>
  <c r="J64"/>
  <c r="J46"/>
  <c r="K46" s="1"/>
  <c r="K76"/>
  <c r="J76"/>
  <c r="K52"/>
  <c r="J52"/>
  <c r="K28"/>
  <c r="J28"/>
  <c r="J74"/>
  <c r="K74" s="1"/>
  <c r="K66"/>
  <c r="J66"/>
  <c r="K58"/>
  <c r="J58"/>
  <c r="K50"/>
  <c r="J50"/>
  <c r="J42"/>
  <c r="K42" s="1"/>
  <c r="K34"/>
  <c r="J34"/>
  <c r="K26"/>
  <c r="J26"/>
  <c r="K18"/>
  <c r="J18"/>
  <c r="J10"/>
  <c r="K10" s="1"/>
  <c r="K72"/>
  <c r="J72"/>
  <c r="K62"/>
  <c r="J62"/>
  <c r="K30"/>
  <c r="J30"/>
  <c r="J60"/>
  <c r="K60" s="1"/>
  <c r="K36"/>
  <c r="J36"/>
  <c r="K12"/>
  <c r="J12"/>
  <c r="K73"/>
  <c r="J73"/>
  <c r="J65"/>
  <c r="K65" s="1"/>
  <c r="K57"/>
  <c r="J57"/>
  <c r="K49"/>
  <c r="J49"/>
  <c r="K41"/>
  <c r="J41"/>
  <c r="J33"/>
  <c r="K33" s="1"/>
  <c r="K25"/>
  <c r="J25"/>
  <c r="K17"/>
  <c r="J17"/>
  <c r="K9"/>
  <c r="J9"/>
  <c r="I4"/>
  <c r="H177"/>
  <c r="H178" s="1"/>
  <c r="Q16" i="7"/>
  <c r="Q15"/>
  <c r="Q14"/>
  <c r="Q13"/>
  <c r="Q20"/>
  <c r="Q12"/>
  <c r="Q19"/>
  <c r="O12"/>
  <c r="N14"/>
  <c r="M13"/>
  <c r="M14" s="1"/>
  <c r="M15" s="1"/>
  <c r="M16" s="1"/>
  <c r="M17" s="1"/>
  <c r="M18" s="1"/>
  <c r="M19" s="1"/>
  <c r="M20" s="1"/>
  <c r="M21" s="1"/>
  <c r="F172" i="5"/>
  <c r="F173"/>
  <c r="F174"/>
  <c r="F175"/>
  <c r="F171"/>
  <c r="J4" l="1"/>
  <c r="I177"/>
  <c r="O13" i="7"/>
  <c r="N15"/>
  <c r="O14"/>
  <c r="K4" i="5" l="1"/>
  <c r="J177"/>
  <c r="O15" i="7"/>
  <c r="N16"/>
  <c r="K177" i="5" l="1"/>
  <c r="N17" i="7"/>
  <c r="O16"/>
  <c r="O17" l="1"/>
  <c r="N18"/>
  <c r="N19" l="1"/>
  <c r="O18"/>
  <c r="O19" l="1"/>
  <c r="N20"/>
  <c r="O20" l="1"/>
  <c r="N21"/>
  <c r="O21" s="1"/>
  <c r="O22" l="1"/>
</calcChain>
</file>

<file path=xl/sharedStrings.xml><?xml version="1.0" encoding="utf-8"?>
<sst xmlns="http://schemas.openxmlformats.org/spreadsheetml/2006/main" count="1509" uniqueCount="617">
  <si>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</si>
  <si>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</si>
  <si>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</si>
  <si>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</si>
  <si>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</si>
  <si>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</si>
  <si>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</si>
  <si>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</si>
  <si>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</si>
  <si>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</si>
  <si>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</si>
  <si>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</si>
  <si>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</si>
  <si>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</si>
  <si>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</si>
  <si>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</si>
  <si>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</si>
  <si>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</si>
  <si>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</si>
  <si>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</si>
  <si>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</si>
  <si>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</si>
  <si>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</si>
  <si>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</si>
  <si>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</si>
  <si>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</si>
  <si>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</si>
  <si>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</si>
  <si>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</si>
  <si>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</si>
  <si>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</si>
  <si>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</si>
  <si>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</si>
  <si>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</si>
  <si>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</si>
  <si>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</si>
  <si>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</si>
  <si>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</si>
  <si>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</si>
  <si>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</si>
  <si>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</si>
  <si>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</si>
  <si>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</si>
  <si>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</si>
  <si>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</si>
  <si>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</si>
  <si>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</si>
  <si>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</si>
  <si>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</si>
  <si>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</si>
  <si>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</si>
  <si>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</si>
  <si>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</si>
  <si>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</si>
  <si>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</si>
  <si>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</si>
  <si>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</si>
  <si>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</si>
  <si>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</si>
  <si>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</si>
  <si>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</si>
  <si>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</si>
  <si>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</si>
  <si>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</si>
  <si>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</si>
  <si>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</si>
  <si>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</si>
  <si>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</si>
  <si>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</si>
  <si>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</si>
  <si>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</si>
  <si>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</si>
  <si>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</si>
  <si>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</si>
  <si>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</si>
  <si>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</si>
  <si>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</si>
  <si>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</si>
  <si>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</si>
  <si>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</si>
  <si>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</si>
  <si>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</si>
  <si>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</si>
  <si>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</si>
  <si>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</si>
  <si>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</si>
  <si>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</si>
  <si>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</si>
  <si>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</si>
  <si>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</si>
  <si>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</si>
  <si>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</si>
  <si>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</si>
  <si>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</si>
  <si>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</si>
  <si>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</si>
  <si>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</si>
  <si>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</si>
  <si>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</si>
  <si>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</si>
  <si>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</si>
  <si>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</si>
  <si>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</si>
  <si>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</si>
  <si>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</si>
  <si>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</si>
  <si>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</si>
  <si>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</si>
  <si>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</si>
  <si>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</si>
  <si>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</si>
  <si>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</si>
  <si>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</si>
  <si>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</si>
  <si>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</si>
  <si>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</si>
  <si>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</si>
  <si>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</si>
  <si>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</si>
  <si>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</si>
  <si>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</si>
  <si>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</si>
  <si>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</si>
  <si>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</si>
  <si>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</si>
  <si>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</si>
  <si>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</si>
  <si>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</si>
  <si>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</si>
  <si>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</si>
  <si>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</si>
  <si>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</si>
  <si>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</si>
  <si>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</si>
  <si>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</si>
  <si>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</si>
  <si>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</si>
  <si>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</si>
  <si>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</si>
  <si>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</si>
  <si>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</si>
  <si>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</si>
  <si>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</si>
  <si>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</si>
  <si>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</si>
  <si>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</si>
  <si>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</si>
  <si>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</si>
  <si>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</si>
  <si>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</si>
  <si>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</si>
  <si>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</si>
  <si>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</si>
  <si>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</si>
  <si>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</si>
  <si>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</si>
  <si>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</si>
  <si>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</si>
  <si>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</si>
  <si>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</si>
  <si>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</si>
  <si>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</si>
  <si>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</si>
  <si>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</si>
  <si>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</si>
  <si>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</si>
  <si>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</si>
  <si>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</si>
  <si>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</si>
  <si>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</si>
  <si>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</si>
  <si>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</si>
  <si>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</si>
  <si>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</si>
  <si>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</si>
  <si>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</si>
  <si>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</si>
  <si>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</si>
  <si>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</si>
  <si>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</si>
  <si>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</si>
  <si>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</si>
  <si>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</si>
  <si>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</si>
  <si>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</si>
  <si>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</si>
  <si>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</si>
  <si>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</si>
  <si>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</si>
  <si>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</si>
  <si>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</si>
  <si>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</si>
  <si>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</si>
  <si>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</si>
  <si>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</si>
  <si>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</si>
  <si>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</si>
  <si>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</si>
  <si>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</si>
  <si>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</si>
  <si>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</si>
  <si>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</si>
  <si>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</si>
  <si>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</si>
  <si>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</si>
  <si>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</si>
  <si>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</si>
  <si>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</si>
  <si>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</si>
  <si>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</si>
  <si>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</si>
  <si>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</si>
  <si>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</si>
  <si>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</si>
  <si>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</si>
  <si>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</si>
  <si>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</si>
  <si>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</si>
  <si>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</si>
  <si>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</si>
  <si>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</si>
  <si>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</si>
  <si>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</si>
  <si>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</si>
  <si>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</si>
  <si>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</si>
  <si>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</si>
  <si>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</si>
  <si>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</si>
  <si>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</si>
  <si>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</si>
  <si>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</si>
  <si>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</si>
  <si>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</si>
  <si>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</si>
  <si>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</si>
  <si>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</si>
  <si>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</si>
  <si>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</si>
  <si>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</si>
  <si>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</si>
  <si>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</si>
  <si>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</si>
  <si>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</si>
  <si>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</si>
  <si>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</si>
  <si>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</si>
  <si>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</si>
  <si>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</si>
  <si>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</si>
  <si>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</si>
  <si>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</si>
  <si>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</si>
  <si>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</si>
  <si>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</si>
  <si>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</si>
  <si>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</si>
  <si>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</si>
  <si>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</si>
  <si>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</si>
  <si>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</si>
  <si>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</si>
  <si>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</si>
  <si>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</si>
  <si>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</si>
  <si>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</si>
  <si>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</si>
  <si>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</si>
  <si>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</si>
  <si>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</si>
  <si>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</si>
  <si>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</si>
  <si>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</si>
  <si>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</si>
  <si>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</si>
  <si>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</si>
  <si>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</si>
  <si>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</si>
  <si>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</si>
  <si>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</si>
  <si>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</si>
  <si>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</si>
  <si>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</si>
  <si>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</si>
  <si>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</si>
  <si>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</si>
  <si>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</si>
  <si>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</si>
  <si>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</si>
  <si>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</si>
  <si>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Lat. / Long.</t>
  </si>
  <si>
    <t xml:space="preserve">Name of the Beneficiary </t>
  </si>
  <si>
    <t>Length (m)</t>
  </si>
  <si>
    <t>Width  (m)</t>
  </si>
  <si>
    <t>Depth (m)</t>
  </si>
  <si>
    <t xml:space="preserve"> Pratappur </t>
  </si>
  <si>
    <t xml:space="preserve">Surajpur   </t>
  </si>
  <si>
    <t>Community Works:</t>
  </si>
  <si>
    <t>e-DPR of  Baikona GP,  Block Pratappur  ,  District- Surajpur, Chhattisgarh</t>
  </si>
  <si>
    <t xml:space="preserve">23.461605
83.29859
</t>
  </si>
  <si>
    <t xml:space="preserve">23.497721
83.251772
</t>
  </si>
  <si>
    <t xml:space="preserve">23.497735
83.251754
</t>
  </si>
  <si>
    <t xml:space="preserve">23.481665
83.249758
</t>
  </si>
  <si>
    <t xml:space="preserve">23.48633
83.249814
</t>
  </si>
  <si>
    <t xml:space="preserve">23.486968
83.249621
</t>
  </si>
  <si>
    <t xml:space="preserve">23.486977
83.24962
</t>
  </si>
  <si>
    <t xml:space="preserve">23.487006
83.249646
</t>
  </si>
  <si>
    <t xml:space="preserve">23.486726
83.248559
</t>
  </si>
  <si>
    <t xml:space="preserve">23.486618
83.249019
</t>
  </si>
  <si>
    <t xml:space="preserve">23.486198
83.248789
</t>
  </si>
  <si>
    <t xml:space="preserve">23.486251
83.248244
</t>
  </si>
  <si>
    <t xml:space="preserve">23.48638
83.248224
</t>
  </si>
  <si>
    <t xml:space="preserve">23.497346
83.272138
</t>
  </si>
  <si>
    <t xml:space="preserve">23.846165
83.249758
</t>
  </si>
  <si>
    <t xml:space="preserve">23.480885
83.272793
</t>
  </si>
  <si>
    <t xml:space="preserve">23.480932
83.27257
</t>
  </si>
  <si>
    <t xml:space="preserve">23.469984
83.252441
</t>
  </si>
  <si>
    <t xml:space="preserve">23.494093
83.236381
</t>
  </si>
  <si>
    <t xml:space="preserve">23.491274
83.205589
</t>
  </si>
  <si>
    <t xml:space="preserve">23.497339
83.256121
</t>
  </si>
  <si>
    <t xml:space="preserve">23.497539
83.256121
</t>
  </si>
  <si>
    <t xml:space="preserve">23.470441
83.254448
</t>
  </si>
  <si>
    <t xml:space="preserve">23.498655
83.264817
</t>
  </si>
  <si>
    <t xml:space="preserve">23.498653
83.264817
</t>
  </si>
  <si>
    <t xml:space="preserve">23.492672
83.21457
</t>
  </si>
  <si>
    <t xml:space="preserve">23.483196
83.168573
</t>
  </si>
  <si>
    <t xml:space="preserve">23.473719
83.122575
</t>
  </si>
  <si>
    <t xml:space="preserve">23.504067
83.24308
</t>
  </si>
  <si>
    <t xml:space="preserve">23.498201
83.24575
</t>
  </si>
  <si>
    <t xml:space="preserve">23.496189
83.241069
</t>
  </si>
  <si>
    <t xml:space="preserve">23.497489
83.246419
</t>
  </si>
  <si>
    <t xml:space="preserve">23.4977129
83.229354
</t>
  </si>
  <si>
    <t xml:space="preserve">23.477129
83.229354
</t>
  </si>
  <si>
    <t xml:space="preserve">23.220043
83.882737
</t>
  </si>
  <si>
    <t xml:space="preserve">23.497365
83.252106
</t>
  </si>
  <si>
    <t xml:space="preserve">23.462964
83.252775
</t>
  </si>
  <si>
    <t xml:space="preserve">23.497987
83.26649
</t>
  </si>
  <si>
    <t xml:space="preserve">23.464416
83.252106
</t>
  </si>
  <si>
    <t xml:space="preserve">23.497154
83.246724
</t>
  </si>
  <si>
    <t xml:space="preserve">23.499035
83.24619
</t>
  </si>
  <si>
    <t xml:space="preserve">23.499023
83.246113
</t>
  </si>
  <si>
    <t xml:space="preserve">23.499033
83.246103
</t>
  </si>
  <si>
    <t xml:space="preserve">23.498186
83.245415
</t>
  </si>
  <si>
    <t xml:space="preserve">23.497475
83.246084
</t>
  </si>
  <si>
    <t xml:space="preserve">23.506598
83.246254
</t>
  </si>
  <si>
    <t xml:space="preserve">23.50662
83.245099
</t>
  </si>
  <si>
    <t xml:space="preserve">23.506309
83.244897
</t>
  </si>
  <si>
    <t xml:space="preserve">23.476759
83.229354
</t>
  </si>
  <si>
    <t xml:space="preserve">23.506305
83.244569
</t>
  </si>
  <si>
    <t xml:space="preserve">23.506306
83.244467
</t>
  </si>
  <si>
    <t xml:space="preserve">23.506328
83.244534
</t>
  </si>
  <si>
    <t xml:space="preserve">23.500209
83.244498
</t>
  </si>
  <si>
    <t xml:space="preserve">23.506367
83.244478
</t>
  </si>
  <si>
    <t xml:space="preserve">23.497038
83.25311
</t>
  </si>
  <si>
    <t xml:space="preserve">23.480736
83.235712
</t>
  </si>
  <si>
    <t xml:space="preserve">23.492946
83.227011
</t>
  </si>
  <si>
    <t xml:space="preserve">23.492634
83.22835
</t>
  </si>
  <si>
    <t xml:space="preserve">23.476788
83.230023
</t>
  </si>
  <si>
    <t xml:space="preserve">23.482804
83.24794
</t>
  </si>
  <si>
    <t xml:space="preserve">23.508728
83.244843
</t>
  </si>
  <si>
    <t xml:space="preserve">23.508733
83.24483
</t>
  </si>
  <si>
    <t xml:space="preserve">23.497888
83.247088
</t>
  </si>
  <si>
    <t xml:space="preserve">23.508885
83.244851
</t>
  </si>
  <si>
    <t xml:space="preserve">23.508903
83.244639
</t>
  </si>
  <si>
    <t xml:space="preserve">23.508905
83.244637
</t>
  </si>
  <si>
    <t xml:space="preserve">23.508908
83.244637
</t>
  </si>
  <si>
    <t xml:space="preserve">23.508908
83.2444637
</t>
  </si>
  <si>
    <t xml:space="preserve">23.508918
83.244631
</t>
  </si>
  <si>
    <t xml:space="preserve">23.508931
83.24464
</t>
  </si>
  <si>
    <t xml:space="preserve">23.509663
83.245003
</t>
  </si>
  <si>
    <t xml:space="preserve">23.509801
83.244927
</t>
  </si>
  <si>
    <t xml:space="preserve">23.503776
83.24483
</t>
  </si>
  <si>
    <t xml:space="preserve">23.509776
83.24483
</t>
  </si>
  <si>
    <t xml:space="preserve">23.509831
83.244831
</t>
  </si>
  <si>
    <t xml:space="preserve">23.509916
83.244873
</t>
  </si>
  <si>
    <t xml:space="preserve">23.510133
83.244867
</t>
  </si>
  <si>
    <t xml:space="preserve">23.510109
83.245042
</t>
  </si>
  <si>
    <t xml:space="preserve">23.510087
83.245116
</t>
  </si>
  <si>
    <t xml:space="preserve">23.510132
83.245342
</t>
  </si>
  <si>
    <t xml:space="preserve">23.510291
83.245418
</t>
  </si>
  <si>
    <t xml:space="preserve">23.510295
83.245358
</t>
  </si>
  <si>
    <t xml:space="preserve">23.51026
83.245083
</t>
  </si>
  <si>
    <t xml:space="preserve">23.510227
83.245151
</t>
  </si>
  <si>
    <t xml:space="preserve">23.510221
83.245148
</t>
  </si>
  <si>
    <t xml:space="preserve">23.510154
83.24527
</t>
  </si>
  <si>
    <t xml:space="preserve">23.50998
83.245264
</t>
  </si>
  <si>
    <t xml:space="preserve">23.509846
83.245222
</t>
  </si>
  <si>
    <t xml:space="preserve">23.509786
83.245253
</t>
  </si>
  <si>
    <t xml:space="preserve">23.509603
83.245441
</t>
  </si>
  <si>
    <t xml:space="preserve">23.509602
83.245441
</t>
  </si>
  <si>
    <t xml:space="preserve">23.497489
83.246416
</t>
  </si>
  <si>
    <t xml:space="preserve">23.498975
83.346884
</t>
  </si>
  <si>
    <t xml:space="preserve">23.488685
83.22266
</t>
  </si>
  <si>
    <t xml:space="preserve">23.481295
83.222995
</t>
  </si>
  <si>
    <t xml:space="preserve">23.483936
83.239456
</t>
  </si>
  <si>
    <t xml:space="preserve">23.4925.3
83.225338
</t>
  </si>
  <si>
    <t xml:space="preserve">23.497504
83.246753
</t>
  </si>
  <si>
    <t xml:space="preserve">23.481592
83.248375
</t>
  </si>
  <si>
    <t xml:space="preserve">23.506622
83.245099
</t>
  </si>
  <si>
    <t xml:space="preserve">23.483585
83.247651
</t>
  </si>
  <si>
    <t xml:space="preserve">23.488904
83.246461
</t>
  </si>
  <si>
    <t xml:space="preserve">23.49201
83.247394
</t>
  </si>
  <si>
    <t xml:space="preserve">23.492978
83.247398
</t>
  </si>
  <si>
    <t xml:space="preserve">23.496728
83.247009
</t>
  </si>
  <si>
    <t xml:space="preserve">23.49498
83.2473
</t>
  </si>
  <si>
    <t xml:space="preserve">23.494174
83.247307
</t>
  </si>
  <si>
    <t xml:space="preserve">23.497371
83.246889
</t>
  </si>
  <si>
    <t xml:space="preserve">23.497444
83.247219
</t>
  </si>
  <si>
    <t xml:space="preserve">23.497888
83.247305
</t>
  </si>
  <si>
    <t xml:space="preserve">23.498411
83.246426
</t>
  </si>
  <si>
    <t xml:space="preserve">23.498019
83.24623
</t>
  </si>
  <si>
    <t xml:space="preserve">23.498119
83.24712
</t>
  </si>
  <si>
    <t xml:space="preserve">23.491092
83.246199
</t>
  </si>
  <si>
    <t xml:space="preserve">23.501291
83.24542
</t>
  </si>
  <si>
    <t xml:space="preserve">23.501466
83.24565
</t>
  </si>
  <si>
    <t xml:space="preserve">23.503425
83.245271
</t>
  </si>
  <si>
    <t xml:space="preserve">23.50257
83.245145
</t>
  </si>
  <si>
    <t xml:space="preserve">23.502046
83.249219
</t>
  </si>
  <si>
    <t xml:space="preserve">23.504155
83.245085
</t>
  </si>
  <si>
    <t xml:space="preserve">23.505568
83.243976
</t>
  </si>
  <si>
    <t xml:space="preserve">23.505676
83.243289
</t>
  </si>
  <si>
    <t xml:space="preserve">23.50545
83.243065
</t>
  </si>
  <si>
    <t xml:space="preserve">23.50534
83.243023
</t>
  </si>
  <si>
    <t xml:space="preserve">23.50689
83.242791
</t>
  </si>
  <si>
    <t xml:space="preserve">23.50628
83.242806
</t>
  </si>
  <si>
    <t xml:space="preserve">23.506071
83.242088
</t>
  </si>
  <si>
    <t xml:space="preserve">23.503776
83.247165
</t>
  </si>
  <si>
    <t xml:space="preserve">23.505181
83.242621
</t>
  </si>
  <si>
    <t xml:space="preserve">23.505618
83.242092
</t>
  </si>
  <si>
    <t xml:space="preserve">23.504397
83.242695
</t>
  </si>
  <si>
    <t xml:space="preserve">23.503742
83.242763
</t>
  </si>
  <si>
    <t xml:space="preserve">23.504022
83.244041
</t>
  </si>
  <si>
    <t xml:space="preserve">23.503773
83.244776
</t>
  </si>
  <si>
    <t xml:space="preserve">23.504174
83.244604
</t>
  </si>
  <si>
    <t xml:space="preserve">23.504025
83.243671
</t>
  </si>
  <si>
    <t xml:space="preserve">23.503394
83.244722
</t>
  </si>
  <si>
    <t xml:space="preserve">23.502596
83.243966
</t>
  </si>
  <si>
    <t xml:space="preserve">23.502201
83.243683
</t>
  </si>
  <si>
    <t xml:space="preserve">23.501105
83.243049
</t>
  </si>
  <si>
    <t xml:space="preserve">23.501964
83.242768
</t>
  </si>
  <si>
    <t xml:space="preserve">23.501989
83.243112
</t>
  </si>
  <si>
    <t xml:space="preserve">23.501101
83.243557
</t>
  </si>
  <si>
    <t xml:space="preserve">23.501104
83.24375
</t>
  </si>
  <si>
    <t xml:space="preserve">23.50071
83.244604
</t>
  </si>
  <si>
    <t xml:space="preserve">23.48071
83.249023
</t>
  </si>
  <si>
    <t xml:space="preserve">23.480048
83.24778
</t>
  </si>
  <si>
    <t xml:space="preserve">23.50726
83.244143
</t>
  </si>
  <si>
    <t xml:space="preserve">23.5075
83.244229
</t>
  </si>
  <si>
    <t xml:space="preserve">23.479237
83.274215
</t>
  </si>
  <si>
    <t xml:space="preserve">23.475128
83.249694
</t>
  </si>
  <si>
    <t xml:space="preserve">23.475167
83.249715
</t>
  </si>
  <si>
    <t xml:space="preserve">23.475296
83.249809
</t>
  </si>
  <si>
    <t xml:space="preserve">23.474623
83.249694
</t>
  </si>
  <si>
    <t xml:space="preserve">23.475846
83.247786
</t>
  </si>
  <si>
    <t xml:space="preserve">23.472183
83.250907
</t>
  </si>
  <si>
    <t xml:space="preserve">23.474089
83.250076
</t>
  </si>
  <si>
    <t xml:space="preserve">23.475995
83.248629
</t>
  </si>
  <si>
    <t xml:space="preserve">23.475913
83.247785
</t>
  </si>
  <si>
    <t xml:space="preserve">23.475621
83.247708
</t>
  </si>
  <si>
    <t xml:space="preserve">23.477048
83.248714
</t>
  </si>
  <si>
    <t xml:space="preserve">23.477634
83.248893
</t>
  </si>
  <si>
    <t xml:space="preserve">23.477488
83.249738
</t>
  </si>
  <si>
    <t xml:space="preserve">23.485172
83.253859
</t>
  </si>
  <si>
    <t xml:space="preserve">23.485196
83.254149
</t>
  </si>
  <si>
    <t xml:space="preserve">23.485156
83.254149
</t>
  </si>
  <si>
    <t xml:space="preserve">23.483211
83.251792
</t>
  </si>
  <si>
    <t xml:space="preserve">23.484549
83.253479
</t>
  </si>
  <si>
    <t xml:space="preserve">23.48408
83.253027
</t>
  </si>
  <si>
    <t xml:space="preserve">23.483958
83.252663
</t>
  </si>
  <si>
    <t xml:space="preserve">23.490435
83.242554
</t>
  </si>
  <si>
    <t xml:space="preserve">23.490433
83.242572
</t>
  </si>
  <si>
    <t xml:space="preserve">23.49159
83.2429
</t>
  </si>
  <si>
    <t xml:space="preserve">23.49222
83.242622
</t>
  </si>
  <si>
    <t xml:space="preserve">23.49279
83.245129
</t>
  </si>
  <si>
    <t xml:space="preserve">23.488332
83.243232
</t>
  </si>
  <si>
    <t xml:space="preserve">23.491736
83.243265
</t>
  </si>
  <si>
    <t xml:space="preserve">23.492379
83.242884
</t>
  </si>
  <si>
    <t xml:space="preserve">23.479094
83.250183
</t>
  </si>
  <si>
    <t xml:space="preserve">23.478971
83.250591
</t>
  </si>
  <si>
    <t xml:space="preserve">23.480632
83.248993
</t>
  </si>
  <si>
    <t xml:space="preserve">23.47931
83.249761
</t>
  </si>
  <si>
    <t xml:space="preserve">23.479316
83.249622
</t>
  </si>
  <si>
    <t xml:space="preserve">23.479143
83.249693
</t>
  </si>
  <si>
    <t xml:space="preserve">23.48028
83.273973
</t>
  </si>
  <si>
    <t xml:space="preserve">23.480377
83.273853
</t>
  </si>
  <si>
    <t xml:space="preserve">23.480502
83.273677
</t>
  </si>
  <si>
    <t xml:space="preserve">23.480733
83.272343
</t>
  </si>
  <si>
    <t xml:space="preserve">23.480615
83.273505
</t>
  </si>
  <si>
    <t xml:space="preserve">23.480508
83.273675
</t>
  </si>
  <si>
    <t xml:space="preserve">23.480002
83.274512
</t>
  </si>
  <si>
    <t xml:space="preserve">23.479285
83.27469
</t>
  </si>
  <si>
    <t xml:space="preserve">23.478942
83.275292
</t>
  </si>
  <si>
    <t xml:space="preserve">23.479082
83.274993
</t>
  </si>
  <si>
    <t xml:space="preserve">23.479188
83.27475
</t>
  </si>
  <si>
    <t xml:space="preserve">23.486389
83.248224
</t>
  </si>
  <si>
    <t xml:space="preserve">23.491561
83.209634
</t>
  </si>
  <si>
    <t xml:space="preserve">23.497340
83.272128
</t>
  </si>
  <si>
    <t xml:space="preserve">23.471251
83.212816
</t>
  </si>
  <si>
    <t xml:space="preserve"> 23.486977
83.24962
</t>
  </si>
  <si>
    <t xml:space="preserve">23.480912
83.272675
</t>
  </si>
  <si>
    <t xml:space="preserve">23.48085
83.272922
</t>
  </si>
  <si>
    <t xml:space="preserve">23.480733
83.273243
</t>
  </si>
  <si>
    <t xml:space="preserve">23.474715
83.290898
</t>
  </si>
  <si>
    <t xml:space="preserve">23.5042
83.309378
</t>
  </si>
  <si>
    <t xml:space="preserve">23.480988
83.27139
</t>
  </si>
  <si>
    <t xml:space="preserve">23.481088
83.271347
</t>
  </si>
  <si>
    <t xml:space="preserve">23.48089
83.271672
</t>
  </si>
  <si>
    <t xml:space="preserve">23.480867
83.27195
</t>
  </si>
  <si>
    <t xml:space="preserve">23.480908
83.272177
</t>
  </si>
  <si>
    <t xml:space="preserve">23.48093
83.272342
</t>
  </si>
  <si>
    <t xml:space="preserve">23.480987
83.271373
</t>
  </si>
  <si>
    <t>2A6E6C1c, 2A6E6C1b</t>
  </si>
  <si>
    <t>Baikona</t>
  </si>
  <si>
    <t>1 acres</t>
  </si>
  <si>
    <t>Sandy loam</t>
  </si>
  <si>
    <t xml:space="preserve">मेढबंधी </t>
  </si>
  <si>
    <t xml:space="preserve">श्यामराज / परमेश्वर </t>
  </si>
  <si>
    <t xml:space="preserve">सजीवत / सुखन </t>
  </si>
  <si>
    <t xml:space="preserve">सकलू / सोहन </t>
  </si>
  <si>
    <t xml:space="preserve">रामचंद्र / बुधराम </t>
  </si>
  <si>
    <t xml:space="preserve">बकरीशेड </t>
  </si>
  <si>
    <t xml:space="preserve">शिवनाथ / बधोली </t>
  </si>
  <si>
    <t xml:space="preserve">चन्दन / दीपन </t>
  </si>
  <si>
    <t xml:space="preserve">छैला / दीपन </t>
  </si>
  <si>
    <t xml:space="preserve">कुदरत / बंशबहादुर </t>
  </si>
  <si>
    <t xml:space="preserve">महेंद्रा / छत्तराम </t>
  </si>
  <si>
    <t xml:space="preserve">फूलमेत / स्व.अमृत </t>
  </si>
  <si>
    <t xml:space="preserve">भकचंद / स्व. मोहनचन्द्र </t>
  </si>
  <si>
    <t xml:space="preserve">डबरी </t>
  </si>
  <si>
    <t xml:space="preserve">कमलेश </t>
  </si>
  <si>
    <t xml:space="preserve">गायशेड </t>
  </si>
  <si>
    <t xml:space="preserve">साजिद / स्व.मो. आशिफ </t>
  </si>
  <si>
    <t xml:space="preserve">झूमर साय / केन्दा </t>
  </si>
  <si>
    <t xml:space="preserve">रविशंकर / शिवनाथ </t>
  </si>
  <si>
    <t xml:space="preserve">मुंशी / बघेली राम </t>
  </si>
  <si>
    <t xml:space="preserve">सुमीरसाय / केन्दा </t>
  </si>
  <si>
    <t xml:space="preserve">द्वारिका प्रसाद / गोपाल </t>
  </si>
  <si>
    <t xml:space="preserve">अकली / रामप्रकाश </t>
  </si>
  <si>
    <t xml:space="preserve">सुन्दरी / हरिचन्द </t>
  </si>
  <si>
    <t xml:space="preserve">छोटे फूलमतिया / अर्जुन </t>
  </si>
  <si>
    <t xml:space="preserve">सुखनी / गोपाल </t>
  </si>
  <si>
    <t xml:space="preserve">बड़ेफूलमतिया / बिझाराम </t>
  </si>
  <si>
    <t xml:space="preserve">रतनी / महादेव </t>
  </si>
  <si>
    <t xml:space="preserve">सुखमती / बंधुको </t>
  </si>
  <si>
    <t xml:space="preserve">ननकी / ननका </t>
  </si>
  <si>
    <t xml:space="preserve">छोटे नन्ती / रामबली </t>
  </si>
  <si>
    <t xml:space="preserve">रामवंती / टिमला </t>
  </si>
  <si>
    <t xml:space="preserve">सुबासो / बिझा </t>
  </si>
  <si>
    <t xml:space="preserve">छोटे सुनरी / रामबदन </t>
  </si>
  <si>
    <t xml:space="preserve">सुधनी / महादेव </t>
  </si>
  <si>
    <t xml:space="preserve">बुधनी / दिवसाय </t>
  </si>
  <si>
    <t xml:space="preserve">सजनी / करमसाय </t>
  </si>
  <si>
    <t xml:space="preserve">फूलबासो / मंगलसाय </t>
  </si>
  <si>
    <t xml:space="preserve">नाडेप </t>
  </si>
  <si>
    <t xml:space="preserve">रामजतन / विशुन </t>
  </si>
  <si>
    <t xml:space="preserve">शंकर / विफला </t>
  </si>
  <si>
    <t xml:space="preserve">चन्दन / लालसाय </t>
  </si>
  <si>
    <t xml:space="preserve">राजकुमार / शिवचरन </t>
  </si>
  <si>
    <t xml:space="preserve">देवसाय / रकबर </t>
  </si>
  <si>
    <t xml:space="preserve">सोमनाथ /विशुन </t>
  </si>
  <si>
    <t xml:space="preserve">जयनाथ / छोटू </t>
  </si>
  <si>
    <t xml:space="preserve">सुमित्रा / सिंहासन </t>
  </si>
  <si>
    <t xml:space="preserve">पीताम्बर / गेदाराम </t>
  </si>
  <si>
    <t xml:space="preserve">मारवाडी / सुखराम </t>
  </si>
  <si>
    <t xml:space="preserve">परदेशी / रतना </t>
  </si>
  <si>
    <t xml:space="preserve">मिटटी बांध 6 मीटर </t>
  </si>
  <si>
    <t xml:space="preserve">बाकी नाला </t>
  </si>
  <si>
    <t xml:space="preserve">मिटटी बांध 18 मीटर </t>
  </si>
  <si>
    <t xml:space="preserve">मिटटी बांध 12  मीटर </t>
  </si>
  <si>
    <t xml:space="preserve">मिटटी बांध 11 मीटर </t>
  </si>
  <si>
    <t xml:space="preserve">ब्रशउड 3 मीटर  </t>
  </si>
  <si>
    <t xml:space="preserve">गलीप्लग 4  मीटर </t>
  </si>
  <si>
    <t xml:space="preserve">बोल्डर चेक डेम 8 मीटर </t>
  </si>
  <si>
    <t xml:space="preserve">बड़काडाड नाला </t>
  </si>
  <si>
    <t xml:space="preserve">गेबियन </t>
  </si>
  <si>
    <t xml:space="preserve">30x40 मॉडल </t>
  </si>
  <si>
    <t xml:space="preserve">बड़कापारा </t>
  </si>
  <si>
    <t xml:space="preserve">बोल्डर चेक डेम 9  मीटर </t>
  </si>
  <si>
    <t>सी.सी.टी.</t>
  </si>
  <si>
    <t xml:space="preserve">मिटटी बांध 15   मीटर </t>
  </si>
  <si>
    <t xml:space="preserve">गलीप्लग 7  मीटर </t>
  </si>
  <si>
    <t xml:space="preserve">काटपानी नाला </t>
  </si>
  <si>
    <t>बड़काडाड</t>
  </si>
  <si>
    <t xml:space="preserve">सी.सी.टी. 1 एकड़ </t>
  </si>
  <si>
    <t xml:space="preserve">30x40 मॉडल 1 एकड़ में </t>
  </si>
  <si>
    <t xml:space="preserve">डाडपारा </t>
  </si>
  <si>
    <t xml:space="preserve">गेबियन 10 मीटर </t>
  </si>
  <si>
    <t xml:space="preserve">रामविला सभगमेन / रामगहर </t>
  </si>
  <si>
    <t xml:space="preserve">श्यामलाल / मिट्ठू </t>
  </si>
  <si>
    <t>23.49049 83.247881</t>
  </si>
  <si>
    <t xml:space="preserve">बलि राम / चन्दन साय </t>
  </si>
  <si>
    <t xml:space="preserve">चिरंजीव लाल /झुनू  </t>
  </si>
  <si>
    <t>23.496565 83.247148</t>
  </si>
  <si>
    <t>23.493144 83.247665</t>
  </si>
  <si>
    <t xml:space="preserve">कुदरमनिया/ समल </t>
  </si>
  <si>
    <t xml:space="preserve">शंकर / बिखारी </t>
  </si>
  <si>
    <t xml:space="preserve">मानमती/ पूसाउ </t>
  </si>
  <si>
    <t xml:space="preserve">संजय/देवीदयाल </t>
  </si>
  <si>
    <t xml:space="preserve">पुष्लाल/ हिरासाय </t>
  </si>
  <si>
    <t xml:space="preserve">कुआँ </t>
  </si>
  <si>
    <t>23.475503 83.238457</t>
  </si>
  <si>
    <t xml:space="preserve">डगडगवा नाला </t>
  </si>
  <si>
    <t xml:space="preserve">नवीन तालाब </t>
  </si>
  <si>
    <t xml:space="preserve">रखवात घुटरा के पास </t>
  </si>
  <si>
    <t xml:space="preserve">तालाब गहरीकरण </t>
  </si>
  <si>
    <t xml:space="preserve">सुरखुति </t>
  </si>
  <si>
    <t>23.488591 83.248317</t>
  </si>
  <si>
    <t>23.483363 83.252517</t>
  </si>
  <si>
    <t>23.486385 83.248628</t>
  </si>
  <si>
    <t>23.483829 83.254179</t>
  </si>
  <si>
    <t>23.484597 83.255239</t>
  </si>
  <si>
    <t>23.500046 83.245533</t>
  </si>
  <si>
    <t>23500047 83.245547</t>
  </si>
  <si>
    <t>23.502394 83.245091</t>
  </si>
  <si>
    <t>23.503046 83.245204</t>
  </si>
  <si>
    <t>23.507357 83.265853</t>
  </si>
  <si>
    <t>23.475708 83.250404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</si>
</sst>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2"/>
      <color theme="1"/>
      <name val="Kruti Dev 010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C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&quot;Arial Unicode MS&quot;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4" xfId="0" applyFont="1" applyFill="1" applyBorder="1"/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7" xfId="0" applyFont="1" applyFill="1" applyBorder="1"/>
    <xf numFmtId="0" fontId="3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0" fillId="0" borderId="22" xfId="0" applyBorder="1"/>
    <xf numFmtId="2" fontId="0" fillId="0" borderId="22" xfId="0" applyNumberFormat="1" applyBorder="1"/>
    <xf numFmtId="0" fontId="3" fillId="5" borderId="22" xfId="0" applyFont="1" applyFill="1" applyBorder="1" applyAlignment="1">
      <alignment horizontal="left" vertical="top" wrapText="1"/>
    </xf>
    <xf numFmtId="0" fontId="0" fillId="5" borderId="22" xfId="0" applyFill="1" applyBorder="1"/>
    <xf numFmtId="0" fontId="0" fillId="5" borderId="22" xfId="0" applyFill="1" applyBorder="1" applyAlignment="1">
      <alignment horizontal="left" vertical="top"/>
    </xf>
    <xf numFmtId="0" fontId="9" fillId="5" borderId="22" xfId="0" applyFont="1" applyFill="1" applyBorder="1" applyAlignment="1">
      <alignment horizontal="left" vertical="top"/>
    </xf>
    <xf numFmtId="0" fontId="0" fillId="5" borderId="22" xfId="0" applyFill="1" applyBorder="1" applyAlignment="1">
      <alignment horizontal="left"/>
    </xf>
    <xf numFmtId="0" fontId="3" fillId="5" borderId="22" xfId="0" applyFont="1" applyFill="1" applyBorder="1"/>
    <xf numFmtId="0" fontId="3" fillId="5" borderId="22" xfId="0" applyFont="1" applyFill="1" applyBorder="1" applyAlignment="1">
      <alignment horizontal="left"/>
    </xf>
    <xf numFmtId="0" fontId="0" fillId="0" borderId="23" xfId="0" applyBorder="1"/>
    <xf numFmtId="0" fontId="16" fillId="2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7" fillId="3" borderId="22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right" vertical="center" wrapText="1"/>
    </xf>
    <xf numFmtId="0" fontId="15" fillId="2" borderId="22" xfId="0" applyFont="1" applyFill="1" applyBorder="1" applyAlignment="1">
      <alignment horizontal="center" vertical="center" wrapText="1"/>
    </xf>
    <xf numFmtId="3" fontId="15" fillId="2" borderId="22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3" xfId="0" applyNumberFormat="1" applyFill="1" applyBorder="1"/>
    <xf numFmtId="0" fontId="0" fillId="8" borderId="22" xfId="0" applyFill="1" applyBorder="1"/>
    <xf numFmtId="0" fontId="18" fillId="0" borderId="22" xfId="0" applyFont="1" applyBorder="1" applyAlignment="1">
      <alignment wrapText="1"/>
    </xf>
    <xf numFmtId="0" fontId="18" fillId="6" borderId="22" xfId="0" applyFont="1" applyFill="1" applyBorder="1" applyAlignment="1">
      <alignment wrapText="1"/>
    </xf>
    <xf numFmtId="0" fontId="0" fillId="5" borderId="22" xfId="0" applyFill="1" applyBorder="1" applyAlignment="1"/>
    <xf numFmtId="0" fontId="3" fillId="5" borderId="22" xfId="0" applyFont="1" applyFill="1" applyBorder="1" applyAlignment="1"/>
    <xf numFmtId="0" fontId="0" fillId="0" borderId="23" xfId="0" applyBorder="1" applyAlignment="1"/>
    <xf numFmtId="0" fontId="0" fillId="0" borderId="22" xfId="0" applyBorder="1" applyAlignment="1"/>
    <xf numFmtId="0" fontId="18" fillId="6" borderId="22" xfId="0" applyFont="1" applyFill="1" applyBorder="1" applyAlignment="1"/>
    <xf numFmtId="2" fontId="0" fillId="4" borderId="22" xfId="0" applyNumberFormat="1" applyFill="1" applyBorder="1"/>
    <xf numFmtId="2" fontId="0" fillId="8" borderId="0" xfId="0" applyNumberFormat="1" applyFill="1"/>
    <xf numFmtId="0" fontId="0" fillId="0" borderId="22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2" fontId="0" fillId="8" borderId="22" xfId="0" applyNumberFormat="1" applyFill="1" applyBorder="1"/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center" vertical="center"/>
    </xf>
    <xf numFmtId="9" fontId="7" fillId="4" borderId="0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left" vertical="top" wrapText="1"/>
    </xf>
    <xf numFmtId="0" fontId="22" fillId="4" borderId="1" xfId="0" applyFont="1" applyFill="1" applyBorder="1"/>
    <xf numFmtId="0" fontId="27" fillId="4" borderId="1" xfId="0" applyFont="1" applyFill="1" applyBorder="1" applyAlignment="1">
      <alignment horizontal="center" vertical="top" wrapText="1"/>
    </xf>
    <xf numFmtId="2" fontId="27" fillId="4" borderId="1" xfId="0" applyNumberFormat="1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 wrapText="1"/>
    </xf>
    <xf numFmtId="9" fontId="12" fillId="4" borderId="8" xfId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4" borderId="6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9" xfId="0" applyFont="1" applyFill="1" applyBorder="1" applyAlignment="1">
      <alignment vertical="top"/>
    </xf>
    <xf numFmtId="0" fontId="27" fillId="4" borderId="10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/>
    </xf>
    <xf numFmtId="0" fontId="3" fillId="5" borderId="0" xfId="0" applyFont="1" applyFill="1" applyAlignment="1">
      <alignment vertical="top"/>
    </xf>
    <xf numFmtId="2" fontId="3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/>
    <xf numFmtId="0" fontId="27" fillId="4" borderId="1" xfId="0" applyFont="1" applyFill="1" applyBorder="1" applyAlignment="1">
      <alignment vertical="center"/>
    </xf>
    <xf numFmtId="2" fontId="27" fillId="4" borderId="26" xfId="0" applyNumberFormat="1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top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5" xfId="0" applyFont="1" applyFill="1" applyBorder="1"/>
    <xf numFmtId="0" fontId="27" fillId="4" borderId="35" xfId="0" applyFont="1" applyFill="1" applyBorder="1" applyAlignment="1">
      <alignment vertical="center"/>
    </xf>
    <xf numFmtId="2" fontId="27" fillId="4" borderId="35" xfId="0" applyNumberFormat="1" applyFont="1" applyFill="1" applyBorder="1" applyAlignment="1">
      <alignment horizontal="left" vertical="center" wrapText="1"/>
    </xf>
    <xf numFmtId="2" fontId="27" fillId="4" borderId="36" xfId="0" applyNumberFormat="1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left" vertical="top" wrapText="1"/>
    </xf>
    <xf numFmtId="0" fontId="27" fillId="4" borderId="0" xfId="0" applyFont="1" applyFill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/>
    </xf>
    <xf numFmtId="0" fontId="30" fillId="4" borderId="39" xfId="0" applyFont="1" applyFill="1" applyBorder="1" applyAlignment="1">
      <alignment horizontal="center"/>
    </xf>
    <xf numFmtId="0" fontId="30" fillId="4" borderId="4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25" fillId="4" borderId="37" xfId="0" applyFont="1" applyFill="1" applyBorder="1" applyAlignment="1">
      <alignment horizontal="left" vertical="top" wrapText="1"/>
    </xf>
    <xf numFmtId="0" fontId="25" fillId="4" borderId="30" xfId="0" applyFont="1" applyFill="1" applyBorder="1" applyAlignment="1">
      <alignment horizontal="left" vertical="top" wrapText="1"/>
    </xf>
    <xf numFmtId="0" fontId="25" fillId="4" borderId="38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20" fillId="4" borderId="19" xfId="0" applyFont="1" applyFill="1" applyBorder="1" applyAlignment="1">
      <alignment horizontal="left" vertical="top" wrapText="1"/>
    </xf>
    <xf numFmtId="0" fontId="20" fillId="4" borderId="3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0" fillId="4" borderId="30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righ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3" fontId="15" fillId="2" borderId="22" xfId="0" applyNumberFormat="1" applyFont="1" applyFill="1" applyBorder="1" applyAlignment="1">
      <alignment horizontal="right" vertical="center" wrapText="1"/>
    </xf>
    <xf numFmtId="0" fontId="18" fillId="8" borderId="24" xfId="0" applyFont="1" applyFill="1" applyBorder="1" applyAlignment="1">
      <alignment horizontal="center" wrapText="1"/>
    </xf>
    <xf numFmtId="0" fontId="18" fillId="8" borderId="25" xfId="0" applyFont="1" applyFill="1" applyBorder="1" applyAlignment="1">
      <alignment horizontal="center" wrapText="1"/>
    </xf>
    <xf numFmtId="0" fontId="18" fillId="8" borderId="23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19" fillId="8" borderId="2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R357"/>
  <sheetViews>
    <sheetView tabSelected="1" topLeftCell="A340" zoomScale="69" zoomScaleNormal="69" workbookViewId="0">
      <selection activeCell="R355" sqref="R355"/>
    </sheetView>
  </sheetViews>
  <sheetFormatPr defaultColWidth="9.140625" defaultRowHeight="14.25"/>
  <cols>
    <col min="1" max="1" width="9.140625" style="1"/>
    <col min="2" max="2" width="5.42578125" style="12" customWidth="1"/>
    <col min="3" max="3" width="27.28515625" style="12" customWidth="1"/>
    <col min="4" max="4" width="30.140625" style="12" customWidth="1"/>
    <col min="5" max="5" width="10.42578125" style="28" customWidth="1"/>
    <col min="6" max="6" width="13.28515625" style="28" customWidth="1"/>
    <col min="7" max="7" width="11.85546875" style="28" customWidth="1"/>
    <col min="8" max="8" width="12.140625" style="28" customWidth="1"/>
    <col min="9" max="9" width="17.140625" style="12" customWidth="1"/>
    <col min="10" max="10" width="17" style="12" customWidth="1"/>
    <col min="11" max="11" width="14" style="126" customWidth="1"/>
    <col min="12" max="12" width="10.28515625" style="12" customWidth="1"/>
    <col min="13" max="13" width="17.5703125" style="28" customWidth="1"/>
    <col min="14" max="14" width="10.85546875" style="132" customWidth="1"/>
    <col min="15" max="16384" width="9.140625" style="1"/>
  </cols>
  <sheetData>
    <row r="1" spans="2:18" ht="18.75" thickBot="1">
      <c r="B1" s="170" t="s">
        <v>298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2:18">
      <c r="B2" s="5"/>
      <c r="C2" s="4"/>
      <c r="D2" s="4"/>
      <c r="E2" s="22"/>
      <c r="F2" s="22"/>
      <c r="G2" s="22"/>
      <c r="H2" s="22"/>
      <c r="I2" s="4"/>
      <c r="J2" s="4"/>
      <c r="K2" s="118"/>
      <c r="L2" s="4"/>
      <c r="M2" s="22"/>
      <c r="N2" s="127"/>
    </row>
    <row r="3" spans="2:18" ht="15" thickBot="1">
      <c r="B3" s="5"/>
      <c r="C3" s="4"/>
      <c r="D3" s="4"/>
      <c r="E3" s="161"/>
      <c r="F3" s="161"/>
      <c r="G3" s="161"/>
      <c r="H3" s="161"/>
      <c r="I3" s="161"/>
      <c r="J3" s="161"/>
      <c r="K3" s="161"/>
      <c r="L3" s="161"/>
      <c r="M3" s="22"/>
      <c r="N3" s="127"/>
    </row>
    <row r="4" spans="2:18" ht="15">
      <c r="B4" s="13" t="s">
        <v>0</v>
      </c>
      <c r="C4" s="14"/>
      <c r="D4" s="14" t="s">
        <v>1</v>
      </c>
      <c r="E4" s="23"/>
      <c r="F4" s="23"/>
      <c r="G4" s="23"/>
      <c r="H4" s="23"/>
      <c r="I4" s="10"/>
      <c r="J4" s="10"/>
      <c r="K4" s="123"/>
      <c r="L4" s="10"/>
      <c r="M4" s="23"/>
      <c r="N4" s="128"/>
    </row>
    <row r="5" spans="2:18" ht="28.5" customHeight="1">
      <c r="B5" s="3"/>
      <c r="C5" s="31"/>
      <c r="D5" s="2" t="s">
        <v>94</v>
      </c>
      <c r="E5" s="165" t="s">
        <v>511</v>
      </c>
      <c r="F5" s="165"/>
      <c r="G5" s="165"/>
      <c r="H5" s="165"/>
      <c r="I5" s="165"/>
      <c r="J5" s="165"/>
      <c r="K5" s="165"/>
      <c r="L5" s="165"/>
      <c r="M5" s="165"/>
      <c r="N5" s="166"/>
    </row>
    <row r="6" spans="2:18" ht="20.100000000000001" customHeight="1">
      <c r="B6" s="3"/>
      <c r="C6" s="31"/>
      <c r="D6" s="2" t="s">
        <v>2</v>
      </c>
      <c r="E6" s="184" t="s">
        <v>296</v>
      </c>
      <c r="F6" s="184"/>
      <c r="G6" s="184"/>
      <c r="H6" s="184"/>
      <c r="I6" s="184"/>
      <c r="J6" s="184"/>
      <c r="K6" s="184"/>
      <c r="L6" s="34"/>
      <c r="M6" s="87"/>
      <c r="N6" s="127"/>
    </row>
    <row r="7" spans="2:18" ht="20.100000000000001" customHeight="1">
      <c r="B7" s="3"/>
      <c r="C7" s="31"/>
      <c r="D7" s="2" t="s">
        <v>3</v>
      </c>
      <c r="E7" s="184" t="s">
        <v>295</v>
      </c>
      <c r="F7" s="184"/>
      <c r="G7" s="184"/>
      <c r="H7" s="184"/>
      <c r="I7" s="184"/>
      <c r="J7" s="184"/>
      <c r="K7" s="184"/>
      <c r="L7" s="34"/>
      <c r="M7" s="87"/>
      <c r="N7" s="127"/>
      <c r="Q7" s="156"/>
      <c r="R7" s="156"/>
    </row>
    <row r="8" spans="2:18" ht="20.100000000000001" customHeight="1">
      <c r="B8" s="3"/>
      <c r="C8" s="31"/>
      <c r="D8" s="2" t="s">
        <v>4</v>
      </c>
      <c r="E8" s="184" t="s">
        <v>512</v>
      </c>
      <c r="F8" s="184"/>
      <c r="G8" s="184"/>
      <c r="H8" s="184"/>
      <c r="I8" s="184"/>
      <c r="J8" s="184"/>
      <c r="K8" s="184"/>
      <c r="L8" s="34"/>
      <c r="M8" s="87"/>
      <c r="N8" s="127"/>
    </row>
    <row r="9" spans="2:18" ht="20.100000000000001" customHeight="1" thickBot="1">
      <c r="B9" s="8"/>
      <c r="C9" s="30"/>
      <c r="D9" s="9" t="s">
        <v>95</v>
      </c>
      <c r="E9" s="173" t="s">
        <v>512</v>
      </c>
      <c r="F9" s="173"/>
      <c r="G9" s="173"/>
      <c r="H9" s="173"/>
      <c r="I9" s="173"/>
      <c r="J9" s="173"/>
      <c r="K9" s="173"/>
      <c r="L9" s="173"/>
      <c r="M9" s="20"/>
      <c r="N9" s="129"/>
    </row>
    <row r="10" spans="2:18" ht="15" thickBot="1">
      <c r="B10" s="5"/>
      <c r="C10" s="4"/>
      <c r="D10" s="4"/>
      <c r="E10" s="22"/>
      <c r="F10" s="22"/>
      <c r="G10" s="22"/>
      <c r="H10" s="22"/>
      <c r="I10" s="4"/>
      <c r="J10" s="4"/>
      <c r="K10" s="118"/>
      <c r="L10" s="4"/>
      <c r="M10" s="22"/>
      <c r="N10" s="127"/>
    </row>
    <row r="11" spans="2:18" ht="20.100000000000001" customHeight="1">
      <c r="B11" s="13" t="s">
        <v>5</v>
      </c>
      <c r="C11" s="14"/>
      <c r="D11" s="14" t="s">
        <v>6</v>
      </c>
      <c r="E11" s="23"/>
      <c r="F11" s="23"/>
      <c r="G11" s="23"/>
      <c r="H11" s="23"/>
      <c r="I11" s="10"/>
      <c r="J11" s="10"/>
      <c r="K11" s="123"/>
      <c r="L11" s="10"/>
      <c r="M11" s="23"/>
      <c r="N11" s="128"/>
    </row>
    <row r="12" spans="2:18" ht="20.100000000000001" customHeight="1">
      <c r="B12" s="3"/>
      <c r="C12" s="31"/>
      <c r="D12" s="2" t="s">
        <v>7</v>
      </c>
      <c r="E12" s="87">
        <v>517.91999999999996</v>
      </c>
      <c r="F12" s="117"/>
      <c r="G12" s="117"/>
      <c r="H12" s="117"/>
      <c r="I12" s="2"/>
      <c r="J12" s="2"/>
      <c r="K12" s="117"/>
      <c r="L12" s="2"/>
      <c r="M12" s="87"/>
      <c r="N12" s="127"/>
    </row>
    <row r="13" spans="2:18" ht="20.100000000000001" customHeight="1">
      <c r="B13" s="3"/>
      <c r="C13" s="31"/>
      <c r="D13" s="2" t="s">
        <v>8</v>
      </c>
      <c r="E13" s="87">
        <v>600</v>
      </c>
      <c r="F13" s="117"/>
      <c r="G13" s="117"/>
      <c r="H13" s="117"/>
      <c r="I13" s="2"/>
      <c r="J13" s="2"/>
      <c r="K13" s="117"/>
      <c r="L13" s="2"/>
      <c r="M13" s="87"/>
      <c r="N13" s="127"/>
    </row>
    <row r="14" spans="2:18" ht="20.100000000000001" customHeight="1">
      <c r="B14" s="3"/>
      <c r="C14" s="31"/>
      <c r="D14" s="2" t="s">
        <v>9</v>
      </c>
      <c r="E14" s="98" t="s">
        <v>514</v>
      </c>
      <c r="F14" s="29"/>
      <c r="G14" s="29"/>
      <c r="H14" s="29"/>
      <c r="I14" s="2"/>
      <c r="J14" s="2"/>
      <c r="K14" s="117"/>
      <c r="L14" s="2"/>
      <c r="M14" s="87"/>
      <c r="N14" s="127"/>
    </row>
    <row r="15" spans="2:18" ht="20.100000000000001" customHeight="1">
      <c r="B15" s="3"/>
      <c r="C15" s="31"/>
      <c r="D15" s="2" t="s">
        <v>10</v>
      </c>
      <c r="E15" s="99">
        <v>0.06</v>
      </c>
      <c r="F15" s="35"/>
      <c r="G15" s="35"/>
      <c r="H15" s="35"/>
      <c r="I15" s="2"/>
      <c r="J15" s="2"/>
      <c r="K15" s="117"/>
      <c r="L15" s="2"/>
      <c r="M15" s="87"/>
      <c r="N15" s="127"/>
    </row>
    <row r="16" spans="2:18" ht="20.100000000000001" customHeight="1">
      <c r="B16" s="3"/>
      <c r="C16" s="31"/>
      <c r="D16" s="2" t="s">
        <v>40</v>
      </c>
      <c r="E16" s="87">
        <v>4</v>
      </c>
      <c r="F16" s="117"/>
      <c r="G16" s="117"/>
      <c r="H16" s="117"/>
      <c r="I16" s="157"/>
      <c r="J16" s="157"/>
      <c r="K16" s="157"/>
      <c r="L16" s="157"/>
      <c r="M16" s="87"/>
      <c r="N16" s="127"/>
    </row>
    <row r="17" spans="2:14" ht="20.100000000000001" customHeight="1">
      <c r="B17" s="3"/>
      <c r="C17" s="31"/>
      <c r="D17" s="2"/>
      <c r="E17" s="87"/>
      <c r="F17" s="117"/>
      <c r="G17" s="117"/>
      <c r="H17" s="117"/>
      <c r="I17" s="157"/>
      <c r="J17" s="157"/>
      <c r="K17" s="157"/>
      <c r="L17" s="157"/>
      <c r="M17" s="87"/>
      <c r="N17" s="127"/>
    </row>
    <row r="18" spans="2:14" ht="20.100000000000001" customHeight="1" thickBot="1">
      <c r="B18" s="8"/>
      <c r="C18" s="30"/>
      <c r="D18" s="9"/>
      <c r="E18" s="20"/>
      <c r="F18" s="20"/>
      <c r="G18" s="20"/>
      <c r="H18" s="20"/>
      <c r="I18" s="9"/>
      <c r="J18" s="9"/>
      <c r="K18" s="36"/>
      <c r="L18" s="9"/>
      <c r="M18" s="20"/>
      <c r="N18" s="129"/>
    </row>
    <row r="19" spans="2:14" ht="20.100000000000001" customHeight="1" thickBot="1">
      <c r="B19" s="3"/>
      <c r="C19" s="31"/>
      <c r="D19" s="2"/>
      <c r="E19" s="87"/>
      <c r="F19" s="87"/>
      <c r="G19" s="87"/>
      <c r="H19" s="87"/>
      <c r="I19" s="2"/>
      <c r="J19" s="2"/>
      <c r="K19" s="117"/>
      <c r="L19" s="2"/>
      <c r="M19" s="87"/>
      <c r="N19" s="127"/>
    </row>
    <row r="20" spans="2:14" ht="20.100000000000001" customHeight="1">
      <c r="B20" s="15" t="s">
        <v>13</v>
      </c>
      <c r="C20" s="16"/>
      <c r="D20" s="16" t="s">
        <v>101</v>
      </c>
      <c r="E20" s="100"/>
      <c r="F20" s="38"/>
      <c r="G20" s="38"/>
      <c r="H20" s="38"/>
      <c r="I20" s="11"/>
      <c r="J20" s="11"/>
      <c r="K20" s="124"/>
      <c r="L20" s="11"/>
      <c r="M20" s="24"/>
      <c r="N20" s="128"/>
    </row>
    <row r="21" spans="2:14" ht="20.100000000000001" customHeight="1">
      <c r="B21" s="5"/>
      <c r="C21" s="4"/>
      <c r="D21" s="2" t="s">
        <v>11</v>
      </c>
      <c r="E21" s="87">
        <v>2196</v>
      </c>
      <c r="F21" s="117"/>
      <c r="G21" s="117"/>
      <c r="H21" s="117"/>
      <c r="I21" s="4"/>
      <c r="J21" s="4"/>
      <c r="K21" s="118"/>
      <c r="L21" s="4"/>
      <c r="M21" s="22"/>
      <c r="N21" s="127"/>
    </row>
    <row r="22" spans="2:14" ht="20.100000000000001" customHeight="1">
      <c r="B22" s="5"/>
      <c r="C22" s="4"/>
      <c r="D22" s="2" t="s">
        <v>102</v>
      </c>
      <c r="E22" s="87">
        <v>187</v>
      </c>
      <c r="F22" s="117"/>
      <c r="G22" s="117"/>
      <c r="H22" s="117"/>
      <c r="I22" s="4"/>
      <c r="J22" s="4"/>
      <c r="K22" s="118"/>
      <c r="L22" s="4"/>
      <c r="M22" s="22"/>
      <c r="N22" s="127"/>
    </row>
    <row r="23" spans="2:14" ht="20.100000000000001" customHeight="1">
      <c r="B23" s="5"/>
      <c r="C23" s="4"/>
      <c r="D23" s="2" t="s">
        <v>12</v>
      </c>
      <c r="E23" s="87">
        <v>1885</v>
      </c>
      <c r="F23" s="117"/>
      <c r="G23" s="117"/>
      <c r="H23" s="117"/>
      <c r="I23" s="4"/>
      <c r="J23" s="4"/>
      <c r="K23" s="118"/>
      <c r="L23" s="4"/>
      <c r="M23" s="22"/>
      <c r="N23" s="127"/>
    </row>
    <row r="24" spans="2:14" ht="20.100000000000001" customHeight="1" thickBot="1">
      <c r="B24" s="6"/>
      <c r="C24" s="7"/>
      <c r="D24" s="9" t="s">
        <v>35</v>
      </c>
      <c r="E24" s="20">
        <v>64</v>
      </c>
      <c r="F24" s="36"/>
      <c r="G24" s="36"/>
      <c r="H24" s="36"/>
      <c r="I24" s="7"/>
      <c r="J24" s="7"/>
      <c r="K24" s="125"/>
      <c r="L24" s="7"/>
      <c r="M24" s="26"/>
      <c r="N24" s="129"/>
    </row>
    <row r="25" spans="2:14" ht="24.95" customHeight="1">
      <c r="B25" s="17" t="s">
        <v>14</v>
      </c>
      <c r="C25" s="32"/>
      <c r="D25" s="18" t="s">
        <v>103</v>
      </c>
      <c r="E25" s="24"/>
      <c r="F25" s="37"/>
      <c r="G25" s="37"/>
      <c r="H25" s="37"/>
      <c r="I25" s="11"/>
      <c r="J25" s="11"/>
      <c r="K25" s="124"/>
      <c r="L25" s="11"/>
      <c r="M25" s="24"/>
      <c r="N25" s="128"/>
    </row>
    <row r="26" spans="2:14" ht="35.1" customHeight="1">
      <c r="B26" s="5"/>
      <c r="C26" s="4"/>
      <c r="D26" s="2" t="s">
        <v>96</v>
      </c>
      <c r="E26" s="87">
        <v>415</v>
      </c>
      <c r="F26" s="117"/>
      <c r="G26" s="117"/>
      <c r="H26" s="117"/>
      <c r="I26" s="4"/>
      <c r="J26" s="4"/>
      <c r="K26" s="118"/>
      <c r="L26" s="4"/>
      <c r="M26" s="22"/>
      <c r="N26" s="127"/>
    </row>
    <row r="27" spans="2:14" ht="35.1" customHeight="1">
      <c r="B27" s="5"/>
      <c r="C27" s="4"/>
      <c r="D27" s="2" t="s">
        <v>97</v>
      </c>
      <c r="E27" s="87">
        <v>85678.33</v>
      </c>
      <c r="F27" s="117"/>
      <c r="G27" s="117"/>
      <c r="H27" s="117"/>
      <c r="I27" s="4"/>
      <c r="J27" s="4"/>
      <c r="K27" s="118"/>
      <c r="L27" s="4"/>
      <c r="M27" s="22"/>
      <c r="N27" s="127"/>
    </row>
    <row r="28" spans="2:14" ht="60" customHeight="1">
      <c r="B28" s="5"/>
      <c r="C28" s="4"/>
      <c r="D28" s="2" t="s">
        <v>91</v>
      </c>
      <c r="E28" s="87">
        <v>60.66</v>
      </c>
      <c r="F28" s="117"/>
      <c r="G28" s="117"/>
      <c r="H28" s="117"/>
      <c r="I28" s="4"/>
      <c r="J28" s="4"/>
      <c r="K28" s="118"/>
      <c r="L28" s="4"/>
      <c r="M28" s="22"/>
      <c r="N28" s="127"/>
    </row>
    <row r="29" spans="2:14" ht="60" customHeight="1">
      <c r="B29" s="5"/>
      <c r="C29" s="4"/>
      <c r="D29" s="2" t="s">
        <v>93</v>
      </c>
      <c r="E29" s="87">
        <v>50.9</v>
      </c>
      <c r="F29" s="117"/>
      <c r="G29" s="117"/>
      <c r="H29" s="117"/>
      <c r="I29" s="4"/>
      <c r="J29" s="4"/>
      <c r="K29" s="118"/>
      <c r="L29" s="4"/>
      <c r="M29" s="22"/>
      <c r="N29" s="127"/>
    </row>
    <row r="30" spans="2:14" ht="60" customHeight="1" thickBot="1">
      <c r="B30" s="6"/>
      <c r="C30" s="7"/>
      <c r="D30" s="9" t="s">
        <v>92</v>
      </c>
      <c r="E30" s="20">
        <v>85.28</v>
      </c>
      <c r="F30" s="36"/>
      <c r="G30" s="36"/>
      <c r="H30" s="36"/>
      <c r="I30" s="7"/>
      <c r="J30" s="7"/>
      <c r="K30" s="125"/>
      <c r="L30" s="7"/>
      <c r="M30" s="26"/>
      <c r="N30" s="129"/>
    </row>
    <row r="31" spans="2:14" ht="15" thickBot="1">
      <c r="B31" s="5"/>
      <c r="C31" s="4"/>
      <c r="D31" s="4"/>
      <c r="E31" s="22"/>
      <c r="F31" s="39"/>
      <c r="G31" s="39"/>
      <c r="H31" s="39"/>
      <c r="I31" s="4"/>
      <c r="J31" s="4"/>
      <c r="K31" s="118"/>
      <c r="L31" s="4"/>
      <c r="M31" s="22"/>
      <c r="N31" s="127"/>
    </row>
    <row r="32" spans="2:14" ht="20.100000000000001" customHeight="1">
      <c r="B32" s="15" t="s">
        <v>23</v>
      </c>
      <c r="C32" s="16"/>
      <c r="D32" s="16" t="s">
        <v>15</v>
      </c>
      <c r="E32" s="24"/>
      <c r="F32" s="37"/>
      <c r="G32" s="37"/>
      <c r="H32" s="37"/>
      <c r="I32" s="11"/>
      <c r="J32" s="11"/>
      <c r="K32" s="124"/>
      <c r="L32" s="11"/>
      <c r="M32" s="24"/>
      <c r="N32" s="128"/>
    </row>
    <row r="33" spans="2:14" ht="20.100000000000001" customHeight="1">
      <c r="B33" s="5"/>
      <c r="C33" s="4"/>
      <c r="D33" s="92" t="s">
        <v>16</v>
      </c>
      <c r="E33" s="119">
        <v>298.2</v>
      </c>
      <c r="F33" s="40"/>
      <c r="G33" s="40"/>
      <c r="H33" s="40"/>
      <c r="I33" s="4"/>
      <c r="J33" s="4"/>
      <c r="K33" s="118"/>
      <c r="L33" s="4"/>
      <c r="M33" s="22"/>
      <c r="N33" s="127"/>
    </row>
    <row r="34" spans="2:14" ht="20.100000000000001" customHeight="1">
      <c r="B34" s="5"/>
      <c r="C34" s="4"/>
      <c r="D34" s="2" t="s">
        <v>17</v>
      </c>
      <c r="E34" s="101">
        <v>69</v>
      </c>
      <c r="F34" s="40"/>
      <c r="G34" s="40"/>
      <c r="H34" s="40"/>
      <c r="I34" s="4"/>
      <c r="J34" s="4"/>
      <c r="K34" s="118"/>
      <c r="L34" s="4"/>
      <c r="M34" s="22"/>
      <c r="N34" s="127"/>
    </row>
    <row r="35" spans="2:14" ht="20.100000000000001" customHeight="1">
      <c r="B35" s="5"/>
      <c r="C35" s="4"/>
      <c r="D35" s="2" t="s">
        <v>18</v>
      </c>
      <c r="E35" s="102">
        <v>39</v>
      </c>
      <c r="F35" s="40"/>
      <c r="G35" s="40"/>
      <c r="H35" s="40"/>
      <c r="I35" s="4"/>
      <c r="J35" s="4"/>
      <c r="K35" s="118"/>
      <c r="L35" s="4"/>
      <c r="M35" s="22"/>
      <c r="N35" s="127"/>
    </row>
    <row r="36" spans="2:14" ht="20.100000000000001" customHeight="1">
      <c r="B36" s="5"/>
      <c r="C36" s="4"/>
      <c r="D36" s="2" t="s">
        <v>19</v>
      </c>
      <c r="E36" s="101">
        <v>42.9</v>
      </c>
      <c r="F36" s="40"/>
      <c r="G36" s="40"/>
      <c r="H36" s="40"/>
      <c r="I36" s="4"/>
      <c r="J36" s="4"/>
      <c r="K36" s="118"/>
      <c r="L36" s="4"/>
      <c r="M36" s="22"/>
      <c r="N36" s="127"/>
    </row>
    <row r="37" spans="2:14" ht="20.100000000000001" customHeight="1">
      <c r="B37" s="5"/>
      <c r="C37" s="4"/>
      <c r="D37" s="2" t="s">
        <v>20</v>
      </c>
      <c r="E37" s="102"/>
      <c r="F37" s="40"/>
      <c r="G37" s="40"/>
      <c r="H37" s="40"/>
      <c r="I37" s="4"/>
      <c r="J37" s="4"/>
      <c r="K37" s="118"/>
      <c r="L37" s="4"/>
      <c r="M37" s="22"/>
      <c r="N37" s="127"/>
    </row>
    <row r="38" spans="2:14" ht="20.100000000000001" customHeight="1">
      <c r="B38" s="5"/>
      <c r="C38" s="4"/>
      <c r="D38" s="97" t="s">
        <v>21</v>
      </c>
      <c r="E38" s="102">
        <v>517.91999999999996</v>
      </c>
      <c r="F38" s="40"/>
      <c r="G38" s="40"/>
      <c r="H38" s="40"/>
      <c r="I38" s="4"/>
      <c r="J38" s="4"/>
      <c r="K38" s="118"/>
      <c r="L38" s="4"/>
      <c r="M38" s="22"/>
      <c r="N38" s="127"/>
    </row>
    <row r="39" spans="2:14" ht="20.100000000000001" customHeight="1" thickBot="1">
      <c r="B39" s="6"/>
      <c r="C39" s="7"/>
      <c r="D39" s="9" t="s">
        <v>22</v>
      </c>
      <c r="E39" s="103"/>
      <c r="F39" s="41"/>
      <c r="G39" s="41"/>
      <c r="H39" s="41"/>
      <c r="I39" s="7"/>
      <c r="J39" s="7"/>
      <c r="K39" s="125"/>
      <c r="L39" s="7"/>
      <c r="M39" s="26"/>
      <c r="N39" s="129"/>
    </row>
    <row r="40" spans="2:14" ht="15" thickBot="1">
      <c r="B40" s="5"/>
      <c r="C40" s="4"/>
      <c r="D40" s="4"/>
      <c r="E40" s="22"/>
      <c r="F40" s="39"/>
      <c r="G40" s="39"/>
      <c r="H40" s="39"/>
      <c r="I40" s="4"/>
      <c r="J40" s="4"/>
      <c r="K40" s="118"/>
      <c r="L40" s="4"/>
      <c r="M40" s="22"/>
      <c r="N40" s="127"/>
    </row>
    <row r="41" spans="2:14" ht="15">
      <c r="B41" s="15" t="s">
        <v>28</v>
      </c>
      <c r="C41" s="16"/>
      <c r="D41" s="16" t="s">
        <v>24</v>
      </c>
      <c r="E41" s="24"/>
      <c r="F41" s="37"/>
      <c r="G41" s="37"/>
      <c r="H41" s="37"/>
      <c r="I41" s="11"/>
      <c r="J41" s="11"/>
      <c r="K41" s="124"/>
      <c r="L41" s="11"/>
      <c r="M41" s="24"/>
      <c r="N41" s="128"/>
    </row>
    <row r="42" spans="2:14" ht="20.100000000000001" customHeight="1">
      <c r="B42" s="5"/>
      <c r="C42" s="4"/>
      <c r="D42" s="2" t="s">
        <v>25</v>
      </c>
      <c r="E42" s="101">
        <v>42.9</v>
      </c>
      <c r="F42" s="40"/>
      <c r="G42" s="40"/>
      <c r="H42" s="40"/>
      <c r="I42" s="4"/>
      <c r="J42" s="4"/>
      <c r="K42" s="118"/>
      <c r="L42" s="4"/>
      <c r="M42" s="22"/>
      <c r="N42" s="127"/>
    </row>
    <row r="43" spans="2:14" ht="20.100000000000001" customHeight="1">
      <c r="B43" s="5"/>
      <c r="C43" s="4"/>
      <c r="D43" s="91" t="s">
        <v>26</v>
      </c>
      <c r="E43" s="87">
        <v>130</v>
      </c>
      <c r="F43" s="117"/>
      <c r="G43" s="117"/>
      <c r="H43" s="117"/>
      <c r="I43" s="4"/>
      <c r="J43" s="4"/>
      <c r="K43" s="118"/>
      <c r="L43" s="4"/>
      <c r="M43" s="22"/>
      <c r="N43" s="127"/>
    </row>
    <row r="44" spans="2:14" ht="20.100000000000001" customHeight="1">
      <c r="B44" s="5"/>
      <c r="C44" s="4"/>
      <c r="D44" s="2" t="s">
        <v>34</v>
      </c>
      <c r="E44" s="87">
        <v>100.5</v>
      </c>
      <c r="F44" s="117"/>
      <c r="G44" s="117"/>
      <c r="H44" s="117"/>
      <c r="I44" s="4"/>
      <c r="J44" s="4"/>
      <c r="K44" s="118"/>
      <c r="L44" s="4"/>
      <c r="M44" s="22"/>
      <c r="N44" s="127"/>
    </row>
    <row r="45" spans="2:14" ht="20.100000000000001" customHeight="1">
      <c r="B45" s="5"/>
      <c r="C45" s="4"/>
      <c r="D45" s="2" t="s">
        <v>108</v>
      </c>
      <c r="E45" s="87">
        <v>80.27</v>
      </c>
      <c r="F45" s="117"/>
      <c r="G45" s="117"/>
      <c r="H45" s="117"/>
      <c r="I45" s="4"/>
      <c r="J45" s="4"/>
      <c r="K45" s="118"/>
      <c r="L45" s="4"/>
      <c r="M45" s="22"/>
      <c r="N45" s="127"/>
    </row>
    <row r="46" spans="2:14" ht="20.100000000000001" customHeight="1" thickBot="1">
      <c r="B46" s="6"/>
      <c r="C46" s="7"/>
      <c r="D46" s="9" t="s">
        <v>27</v>
      </c>
      <c r="E46" s="20">
        <v>8500</v>
      </c>
      <c r="F46" s="36"/>
      <c r="G46" s="36"/>
      <c r="H46" s="36"/>
      <c r="I46" s="7"/>
      <c r="J46" s="7"/>
      <c r="K46" s="125"/>
      <c r="L46" s="7"/>
      <c r="M46" s="26"/>
      <c r="N46" s="129"/>
    </row>
    <row r="47" spans="2:14" ht="15" thickBot="1">
      <c r="B47" s="5"/>
      <c r="C47" s="4"/>
      <c r="D47" s="4"/>
      <c r="E47" s="22"/>
      <c r="F47" s="22"/>
      <c r="G47" s="22"/>
      <c r="H47" s="22"/>
      <c r="I47" s="4"/>
      <c r="J47" s="4"/>
      <c r="K47" s="118"/>
      <c r="L47" s="4"/>
      <c r="M47" s="22"/>
      <c r="N47" s="127"/>
    </row>
    <row r="48" spans="2:14" ht="15">
      <c r="B48" s="15" t="s">
        <v>36</v>
      </c>
      <c r="C48" s="16"/>
      <c r="D48" s="16" t="s">
        <v>116</v>
      </c>
      <c r="E48" s="25"/>
      <c r="F48" s="25"/>
      <c r="G48" s="25"/>
      <c r="H48" s="25"/>
      <c r="I48" s="11"/>
      <c r="J48" s="11"/>
      <c r="K48" s="124"/>
      <c r="L48" s="11"/>
      <c r="M48" s="24"/>
      <c r="N48" s="128"/>
    </row>
    <row r="49" spans="2:14" ht="20.100000000000001" customHeight="1">
      <c r="B49" s="5"/>
      <c r="C49" s="4"/>
      <c r="D49" s="2" t="s">
        <v>107</v>
      </c>
      <c r="E49" s="87">
        <v>26</v>
      </c>
      <c r="F49" s="117"/>
      <c r="G49" s="117"/>
      <c r="H49" s="117"/>
      <c r="I49" s="4"/>
      <c r="J49" s="4"/>
      <c r="K49" s="118"/>
      <c r="L49" s="4"/>
      <c r="M49" s="22"/>
      <c r="N49" s="127"/>
    </row>
    <row r="50" spans="2:14" ht="20.100000000000001" customHeight="1">
      <c r="B50" s="5"/>
      <c r="C50" s="4"/>
      <c r="D50" s="2" t="s">
        <v>45</v>
      </c>
      <c r="E50" s="87">
        <v>2</v>
      </c>
      <c r="F50" s="117"/>
      <c r="G50" s="117"/>
      <c r="H50" s="117"/>
      <c r="I50" s="4"/>
      <c r="J50" s="4"/>
      <c r="K50" s="118"/>
      <c r="L50" s="4"/>
      <c r="M50" s="22"/>
      <c r="N50" s="127"/>
    </row>
    <row r="51" spans="2:14" ht="20.100000000000001" customHeight="1">
      <c r="B51" s="5"/>
      <c r="C51" s="4"/>
      <c r="D51" s="2" t="s">
        <v>46</v>
      </c>
      <c r="E51" s="87">
        <v>13</v>
      </c>
      <c r="F51" s="117"/>
      <c r="G51" s="117"/>
      <c r="H51" s="117"/>
      <c r="I51" s="4"/>
      <c r="J51" s="4"/>
      <c r="K51" s="118"/>
      <c r="L51" s="4"/>
      <c r="M51" s="22"/>
      <c r="N51" s="127"/>
    </row>
    <row r="52" spans="2:14" ht="20.100000000000001" customHeight="1" thickBot="1">
      <c r="B52" s="6"/>
      <c r="C52" s="7"/>
      <c r="D52" s="7"/>
      <c r="E52" s="26"/>
      <c r="F52" s="26"/>
      <c r="G52" s="26"/>
      <c r="H52" s="26"/>
      <c r="I52" s="7"/>
      <c r="J52" s="7"/>
      <c r="K52" s="125"/>
      <c r="L52" s="7"/>
      <c r="M52" s="26"/>
      <c r="N52" s="129"/>
    </row>
    <row r="53" spans="2:14" ht="15" thickBot="1">
      <c r="B53" s="5"/>
      <c r="C53" s="4"/>
      <c r="D53" s="4"/>
      <c r="E53" s="22"/>
      <c r="F53" s="22"/>
      <c r="G53" s="22"/>
      <c r="H53" s="22"/>
      <c r="I53" s="4"/>
      <c r="J53" s="4"/>
      <c r="K53" s="118"/>
      <c r="L53" s="4"/>
      <c r="M53" s="22"/>
      <c r="N53" s="127"/>
    </row>
    <row r="54" spans="2:14" ht="15">
      <c r="B54" s="13" t="s">
        <v>43</v>
      </c>
      <c r="C54" s="14"/>
      <c r="D54" s="14" t="s">
        <v>41</v>
      </c>
      <c r="E54" s="23"/>
      <c r="F54" s="23"/>
      <c r="G54" s="23"/>
      <c r="H54" s="23"/>
      <c r="I54" s="10"/>
      <c r="J54" s="10"/>
      <c r="K54" s="123"/>
      <c r="L54" s="10"/>
      <c r="M54" s="23"/>
      <c r="N54" s="128"/>
    </row>
    <row r="55" spans="2:14" ht="30" customHeight="1">
      <c r="B55" s="3"/>
      <c r="C55" s="31"/>
      <c r="D55" s="2" t="s">
        <v>104</v>
      </c>
      <c r="E55" s="104">
        <v>97</v>
      </c>
      <c r="F55" s="27"/>
      <c r="G55" s="27"/>
      <c r="H55" s="27"/>
      <c r="I55" s="2"/>
      <c r="J55" s="2"/>
      <c r="K55" s="117"/>
      <c r="L55" s="2"/>
      <c r="M55" s="87"/>
      <c r="N55" s="127"/>
    </row>
    <row r="56" spans="2:14" ht="30" customHeight="1">
      <c r="B56" s="3"/>
      <c r="C56" s="31"/>
      <c r="D56" s="2" t="s">
        <v>105</v>
      </c>
      <c r="E56" s="104">
        <v>0.5</v>
      </c>
      <c r="F56" s="27"/>
      <c r="G56" s="27"/>
      <c r="H56" s="27"/>
      <c r="I56" s="2"/>
      <c r="J56" s="2"/>
      <c r="K56" s="117"/>
      <c r="L56" s="2"/>
      <c r="M56" s="87"/>
      <c r="N56" s="127"/>
    </row>
    <row r="57" spans="2:14" ht="30" customHeight="1">
      <c r="B57" s="3"/>
      <c r="C57" s="31"/>
      <c r="D57" s="2" t="s">
        <v>106</v>
      </c>
      <c r="E57" s="102">
        <v>0.5</v>
      </c>
      <c r="F57" s="27"/>
      <c r="G57" s="27"/>
      <c r="H57" s="27"/>
      <c r="I57" s="2"/>
      <c r="J57" s="2"/>
      <c r="K57" s="117"/>
      <c r="L57" s="2"/>
      <c r="M57" s="87"/>
      <c r="N57" s="127"/>
    </row>
    <row r="58" spans="2:14">
      <c r="B58" s="3"/>
      <c r="C58" s="31"/>
      <c r="D58" s="2" t="s">
        <v>98</v>
      </c>
      <c r="E58" s="102">
        <v>2</v>
      </c>
      <c r="F58" s="27"/>
      <c r="G58" s="27"/>
      <c r="H58" s="27"/>
      <c r="I58" s="2"/>
      <c r="J58" s="2"/>
      <c r="K58" s="117"/>
      <c r="L58" s="2"/>
      <c r="M58" s="87"/>
      <c r="N58" s="127"/>
    </row>
    <row r="59" spans="2:14">
      <c r="B59" s="3"/>
      <c r="C59" s="31"/>
      <c r="D59" s="2" t="s">
        <v>42</v>
      </c>
      <c r="E59" s="102">
        <v>0</v>
      </c>
      <c r="F59" s="27"/>
      <c r="G59" s="27"/>
      <c r="H59" s="27"/>
      <c r="I59" s="2"/>
      <c r="J59" s="2"/>
      <c r="K59" s="117"/>
      <c r="L59" s="2"/>
      <c r="M59" s="87"/>
      <c r="N59" s="127"/>
    </row>
    <row r="60" spans="2:14" ht="15" thickBot="1">
      <c r="B60" s="6"/>
      <c r="C60" s="7"/>
      <c r="D60" s="7"/>
      <c r="E60" s="105"/>
      <c r="F60" s="26"/>
      <c r="G60" s="26"/>
      <c r="H60" s="26"/>
      <c r="I60" s="7"/>
      <c r="J60" s="7"/>
      <c r="K60" s="125"/>
      <c r="L60" s="7"/>
      <c r="M60" s="26"/>
      <c r="N60" s="129"/>
    </row>
    <row r="61" spans="2:14" ht="30" customHeight="1">
      <c r="B61" s="15" t="s">
        <v>44</v>
      </c>
      <c r="C61" s="16"/>
      <c r="D61" s="16" t="s">
        <v>29</v>
      </c>
      <c r="E61" s="24"/>
      <c r="F61" s="24"/>
      <c r="G61" s="24"/>
      <c r="H61" s="24"/>
      <c r="I61" s="11"/>
      <c r="J61" s="11"/>
      <c r="K61" s="124"/>
      <c r="L61" s="11"/>
      <c r="M61" s="24"/>
      <c r="N61" s="128"/>
    </row>
    <row r="62" spans="2:14" ht="30" customHeight="1">
      <c r="B62" s="5"/>
      <c r="C62" s="4"/>
      <c r="D62" s="31" t="s">
        <v>111</v>
      </c>
      <c r="E62" s="106">
        <v>46.125</v>
      </c>
      <c r="F62" s="117"/>
      <c r="G62" s="117"/>
      <c r="H62" s="117"/>
      <c r="I62" s="4"/>
      <c r="J62" s="4"/>
      <c r="K62" s="118"/>
      <c r="L62" s="4"/>
      <c r="M62" s="22"/>
      <c r="N62" s="127"/>
    </row>
    <row r="63" spans="2:14" ht="39.950000000000003" customHeight="1">
      <c r="B63" s="5"/>
      <c r="C63" s="4"/>
      <c r="D63" s="31" t="s">
        <v>112</v>
      </c>
      <c r="E63" s="106">
        <v>13.012</v>
      </c>
      <c r="F63" s="117"/>
      <c r="G63" s="117"/>
      <c r="H63" s="117"/>
      <c r="I63" s="4"/>
      <c r="J63" s="4"/>
      <c r="K63" s="118"/>
      <c r="L63" s="4"/>
      <c r="M63" s="22"/>
      <c r="N63" s="127"/>
    </row>
    <row r="64" spans="2:14" ht="33.75" customHeight="1">
      <c r="B64" s="5"/>
      <c r="C64" s="4"/>
      <c r="D64" s="31" t="s">
        <v>113</v>
      </c>
      <c r="E64" s="120">
        <v>33.11</v>
      </c>
      <c r="F64" s="117"/>
      <c r="G64" s="117"/>
      <c r="H64" s="117"/>
      <c r="I64" s="4"/>
      <c r="J64" s="4"/>
      <c r="K64" s="118"/>
      <c r="L64" s="4"/>
      <c r="M64" s="22"/>
      <c r="N64" s="127"/>
    </row>
    <row r="65" spans="2:14" ht="27.75" customHeight="1">
      <c r="B65" s="5"/>
      <c r="C65" s="44"/>
      <c r="D65" s="45" t="s">
        <v>239</v>
      </c>
      <c r="E65" s="121">
        <v>320</v>
      </c>
      <c r="F65" s="82"/>
      <c r="G65" s="82"/>
      <c r="H65" s="82"/>
      <c r="I65" s="4"/>
      <c r="J65" s="4"/>
      <c r="K65" s="118"/>
      <c r="L65" s="4"/>
      <c r="M65" s="22"/>
      <c r="N65" s="127"/>
    </row>
    <row r="66" spans="2:14" ht="27" customHeight="1" thickBot="1">
      <c r="B66" s="6"/>
      <c r="C66" s="46"/>
      <c r="D66" s="47" t="s">
        <v>240</v>
      </c>
      <c r="E66" s="122">
        <v>9.66</v>
      </c>
      <c r="F66" s="67"/>
      <c r="G66" s="67"/>
      <c r="H66" s="67"/>
      <c r="I66" s="7"/>
      <c r="J66" s="7"/>
      <c r="K66" s="125"/>
      <c r="L66" s="7"/>
      <c r="M66" s="26"/>
      <c r="N66" s="129"/>
    </row>
    <row r="67" spans="2:14" ht="60" customHeight="1">
      <c r="B67" s="42" t="s">
        <v>109</v>
      </c>
      <c r="C67" s="43"/>
      <c r="D67" s="43" t="s">
        <v>37</v>
      </c>
      <c r="E67" s="22"/>
      <c r="F67" s="39"/>
      <c r="G67" s="39"/>
      <c r="H67" s="39"/>
      <c r="I67" s="4"/>
      <c r="J67" s="4"/>
      <c r="K67" s="118"/>
      <c r="L67" s="4"/>
      <c r="M67" s="22"/>
      <c r="N67" s="127"/>
    </row>
    <row r="68" spans="2:14">
      <c r="B68" s="5"/>
      <c r="C68" s="4"/>
      <c r="D68" s="4"/>
      <c r="E68" s="22"/>
      <c r="F68" s="39"/>
      <c r="G68" s="39"/>
      <c r="H68" s="39"/>
      <c r="I68" s="4"/>
      <c r="J68" s="4"/>
      <c r="K68" s="118"/>
      <c r="L68" s="4"/>
      <c r="M68" s="22"/>
      <c r="N68" s="127"/>
    </row>
    <row r="69" spans="2:14" ht="28.5">
      <c r="B69" s="5"/>
      <c r="C69" s="4"/>
      <c r="D69" s="2" t="s">
        <v>99</v>
      </c>
      <c r="E69" s="107">
        <v>250</v>
      </c>
      <c r="F69" s="68"/>
      <c r="G69" s="68"/>
      <c r="H69" s="68"/>
      <c r="I69" s="4"/>
      <c r="J69" s="4"/>
      <c r="K69" s="118"/>
      <c r="L69" s="4"/>
      <c r="M69" s="22"/>
      <c r="N69" s="127"/>
    </row>
    <row r="70" spans="2:14" ht="35.25" customHeight="1">
      <c r="B70" s="5"/>
      <c r="C70" s="4"/>
      <c r="D70" s="2" t="s">
        <v>38</v>
      </c>
      <c r="E70" s="107">
        <v>320</v>
      </c>
      <c r="F70" s="68"/>
      <c r="G70" s="68"/>
      <c r="H70" s="68"/>
      <c r="I70" s="4"/>
      <c r="J70" s="4"/>
      <c r="K70" s="118"/>
      <c r="L70" s="4"/>
      <c r="M70" s="22"/>
      <c r="N70" s="127"/>
    </row>
    <row r="71" spans="2:14" ht="57.75" customHeight="1" thickBot="1">
      <c r="B71" s="6"/>
      <c r="C71" s="7"/>
      <c r="D71" s="9" t="s">
        <v>289</v>
      </c>
      <c r="E71" s="108">
        <v>95</v>
      </c>
      <c r="F71" s="69"/>
      <c r="G71" s="69"/>
      <c r="H71" s="69"/>
      <c r="I71" s="7"/>
      <c r="J71" s="7"/>
      <c r="K71" s="125"/>
      <c r="L71" s="7"/>
      <c r="M71" s="26"/>
      <c r="N71" s="129"/>
    </row>
    <row r="72" spans="2:14" ht="15" thickBot="1">
      <c r="B72" s="5"/>
      <c r="C72" s="4"/>
      <c r="D72" s="4"/>
      <c r="E72" s="22"/>
      <c r="F72" s="22"/>
      <c r="G72" s="22"/>
      <c r="H72" s="22"/>
      <c r="I72" s="4"/>
      <c r="J72" s="4"/>
      <c r="K72" s="118"/>
      <c r="L72" s="4"/>
      <c r="M72" s="22"/>
      <c r="N72" s="127"/>
    </row>
    <row r="73" spans="2:14" ht="15">
      <c r="B73" s="19" t="s">
        <v>110</v>
      </c>
      <c r="C73" s="33"/>
      <c r="D73" s="158" t="s">
        <v>30</v>
      </c>
      <c r="E73" s="159"/>
      <c r="F73" s="159"/>
      <c r="G73" s="159"/>
      <c r="H73" s="159"/>
      <c r="I73" s="159"/>
      <c r="J73" s="159"/>
      <c r="K73" s="159"/>
      <c r="L73" s="159"/>
      <c r="M73" s="159"/>
      <c r="N73" s="160"/>
    </row>
    <row r="74" spans="2:14" s="84" customFormat="1" ht="60" customHeight="1">
      <c r="B74" s="177" t="s">
        <v>117</v>
      </c>
      <c r="C74" s="178" t="s">
        <v>39</v>
      </c>
      <c r="D74" s="179" t="s">
        <v>291</v>
      </c>
      <c r="E74" s="181" t="s">
        <v>31</v>
      </c>
      <c r="F74" s="182" t="s">
        <v>114</v>
      </c>
      <c r="G74" s="183"/>
      <c r="H74" s="183"/>
      <c r="I74" s="85" t="s">
        <v>32</v>
      </c>
      <c r="J74" s="85" t="s">
        <v>288</v>
      </c>
      <c r="K74" s="90" t="s">
        <v>115</v>
      </c>
      <c r="L74" s="85" t="s">
        <v>33</v>
      </c>
      <c r="M74" s="89" t="s">
        <v>290</v>
      </c>
      <c r="N74" s="185" t="s">
        <v>100</v>
      </c>
    </row>
    <row r="75" spans="2:14" s="84" customFormat="1" ht="36" customHeight="1">
      <c r="B75" s="177"/>
      <c r="C75" s="178"/>
      <c r="D75" s="180"/>
      <c r="E75" s="181"/>
      <c r="F75" s="90" t="s">
        <v>292</v>
      </c>
      <c r="G75" s="90" t="s">
        <v>293</v>
      </c>
      <c r="H75" s="90" t="s">
        <v>294</v>
      </c>
      <c r="I75" s="85" t="s">
        <v>287</v>
      </c>
      <c r="J75" s="85" t="s">
        <v>287</v>
      </c>
      <c r="K75" s="90" t="s">
        <v>286</v>
      </c>
      <c r="L75" s="85" t="s">
        <v>281</v>
      </c>
      <c r="M75" s="90" t="s">
        <v>285</v>
      </c>
      <c r="N75" s="186"/>
    </row>
    <row r="76" spans="2:14" ht="15" customHeight="1">
      <c r="B76" s="174" t="s">
        <v>118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6"/>
    </row>
    <row r="77" spans="2:14" s="88" customFormat="1" ht="28.5" customHeight="1">
      <c r="B77" s="136">
        <v>1</v>
      </c>
      <c r="C77" s="135" t="s">
        <v>515</v>
      </c>
      <c r="D77" s="135" t="s">
        <v>516</v>
      </c>
      <c r="E77" s="135">
        <v>1</v>
      </c>
      <c r="F77" s="115">
        <v>25</v>
      </c>
      <c r="G77" s="115">
        <v>25</v>
      </c>
      <c r="H77" s="115">
        <v>0.5</v>
      </c>
      <c r="I77" s="114">
        <v>25000</v>
      </c>
      <c r="J77" s="114">
        <v>24000</v>
      </c>
      <c r="K77" s="114">
        <v>136</v>
      </c>
      <c r="L77" s="112">
        <v>0.06</v>
      </c>
      <c r="M77" s="112" t="s">
        <v>299</v>
      </c>
      <c r="N77" s="130">
        <v>1</v>
      </c>
    </row>
    <row r="78" spans="2:14" s="88" customFormat="1" ht="39.75" customHeight="1">
      <c r="B78" s="136">
        <v>2</v>
      </c>
      <c r="C78" s="135" t="s">
        <v>515</v>
      </c>
      <c r="D78" s="135" t="s">
        <v>587</v>
      </c>
      <c r="E78" s="135">
        <v>1</v>
      </c>
      <c r="F78" s="115">
        <v>25</v>
      </c>
      <c r="G78" s="115">
        <v>25</v>
      </c>
      <c r="H78" s="115">
        <v>0.5</v>
      </c>
      <c r="I78" s="114">
        <v>25000</v>
      </c>
      <c r="J78" s="114">
        <v>24000</v>
      </c>
      <c r="K78" s="114">
        <v>136</v>
      </c>
      <c r="L78" s="112">
        <v>0.06</v>
      </c>
      <c r="M78" s="112" t="s">
        <v>300</v>
      </c>
      <c r="N78" s="130">
        <v>1</v>
      </c>
    </row>
    <row r="79" spans="2:14" s="88" customFormat="1" ht="36" customHeight="1">
      <c r="B79" s="136">
        <v>3</v>
      </c>
      <c r="C79" s="135" t="s">
        <v>515</v>
      </c>
      <c r="D79" s="135" t="s">
        <v>517</v>
      </c>
      <c r="E79" s="135">
        <v>1</v>
      </c>
      <c r="F79" s="115">
        <v>25</v>
      </c>
      <c r="G79" s="115">
        <v>25</v>
      </c>
      <c r="H79" s="115">
        <v>0.5</v>
      </c>
      <c r="I79" s="114">
        <v>25000</v>
      </c>
      <c r="J79" s="114">
        <v>24000</v>
      </c>
      <c r="K79" s="114">
        <v>136</v>
      </c>
      <c r="L79" s="112">
        <v>0.06</v>
      </c>
      <c r="M79" s="112" t="s">
        <v>301</v>
      </c>
      <c r="N79" s="130">
        <v>1</v>
      </c>
    </row>
    <row r="80" spans="2:14" s="88" customFormat="1" ht="36" customHeight="1">
      <c r="B80" s="136">
        <v>4</v>
      </c>
      <c r="C80" s="135" t="s">
        <v>515</v>
      </c>
      <c r="D80" s="135" t="s">
        <v>518</v>
      </c>
      <c r="E80" s="135">
        <v>1</v>
      </c>
      <c r="F80" s="115">
        <v>25</v>
      </c>
      <c r="G80" s="115">
        <v>25</v>
      </c>
      <c r="H80" s="115">
        <v>0.5</v>
      </c>
      <c r="I80" s="114">
        <v>25000</v>
      </c>
      <c r="J80" s="114">
        <v>24000</v>
      </c>
      <c r="K80" s="114">
        <v>136</v>
      </c>
      <c r="L80" s="112">
        <v>0.06</v>
      </c>
      <c r="M80" s="112" t="s">
        <v>302</v>
      </c>
      <c r="N80" s="130">
        <v>1</v>
      </c>
    </row>
    <row r="81" spans="2:14" s="88" customFormat="1" ht="36" customHeight="1">
      <c r="B81" s="136">
        <v>5</v>
      </c>
      <c r="C81" s="135" t="s">
        <v>515</v>
      </c>
      <c r="D81" s="135" t="s">
        <v>519</v>
      </c>
      <c r="E81" s="135">
        <v>1</v>
      </c>
      <c r="F81" s="115">
        <v>25</v>
      </c>
      <c r="G81" s="115">
        <v>25</v>
      </c>
      <c r="H81" s="115">
        <v>0.5</v>
      </c>
      <c r="I81" s="114">
        <v>25000</v>
      </c>
      <c r="J81" s="114">
        <v>24000</v>
      </c>
      <c r="K81" s="114">
        <v>136</v>
      </c>
      <c r="L81" s="112">
        <v>0.06</v>
      </c>
      <c r="M81" s="112" t="s">
        <v>303</v>
      </c>
      <c r="N81" s="130">
        <v>1</v>
      </c>
    </row>
    <row r="82" spans="2:14" s="88" customFormat="1" ht="36" customHeight="1">
      <c r="B82" s="136">
        <v>6</v>
      </c>
      <c r="C82" s="135" t="s">
        <v>520</v>
      </c>
      <c r="D82" s="135" t="s">
        <v>521</v>
      </c>
      <c r="E82" s="135">
        <v>1</v>
      </c>
      <c r="F82" s="115">
        <v>3</v>
      </c>
      <c r="G82" s="115">
        <v>2.5</v>
      </c>
      <c r="H82" s="114"/>
      <c r="I82" s="114">
        <v>65951</v>
      </c>
      <c r="J82" s="114">
        <v>13437</v>
      </c>
      <c r="K82" s="114">
        <v>80</v>
      </c>
      <c r="L82" s="112"/>
      <c r="M82" s="112" t="s">
        <v>304</v>
      </c>
      <c r="N82" s="130">
        <v>1</v>
      </c>
    </row>
    <row r="83" spans="2:14" s="88" customFormat="1" ht="36" customHeight="1">
      <c r="B83" s="136">
        <v>7</v>
      </c>
      <c r="C83" s="135" t="s">
        <v>515</v>
      </c>
      <c r="D83" s="135" t="s">
        <v>522</v>
      </c>
      <c r="E83" s="135">
        <v>1</v>
      </c>
      <c r="F83" s="115">
        <v>25</v>
      </c>
      <c r="G83" s="115">
        <v>25</v>
      </c>
      <c r="H83" s="115">
        <v>0.5</v>
      </c>
      <c r="I83" s="114">
        <v>25000</v>
      </c>
      <c r="J83" s="114">
        <v>24000</v>
      </c>
      <c r="K83" s="114">
        <v>136</v>
      </c>
      <c r="L83" s="112">
        <v>0.06</v>
      </c>
      <c r="M83" s="112" t="s">
        <v>305</v>
      </c>
      <c r="N83" s="130">
        <v>1</v>
      </c>
    </row>
    <row r="84" spans="2:14" s="88" customFormat="1" ht="36" customHeight="1">
      <c r="B84" s="136">
        <v>8</v>
      </c>
      <c r="C84" s="135" t="s">
        <v>515</v>
      </c>
      <c r="D84" s="135" t="s">
        <v>523</v>
      </c>
      <c r="E84" s="135">
        <v>1</v>
      </c>
      <c r="F84" s="115">
        <v>25</v>
      </c>
      <c r="G84" s="115">
        <v>25</v>
      </c>
      <c r="H84" s="115">
        <v>0.5</v>
      </c>
      <c r="I84" s="114">
        <v>25000</v>
      </c>
      <c r="J84" s="114">
        <v>24000</v>
      </c>
      <c r="K84" s="114">
        <v>136</v>
      </c>
      <c r="L84" s="112">
        <v>0.06</v>
      </c>
      <c r="M84" s="112" t="s">
        <v>306</v>
      </c>
      <c r="N84" s="130">
        <v>1</v>
      </c>
    </row>
    <row r="85" spans="2:14" s="88" customFormat="1" ht="36" customHeight="1">
      <c r="B85" s="136">
        <v>9</v>
      </c>
      <c r="C85" s="135" t="s">
        <v>515</v>
      </c>
      <c r="D85" s="135" t="s">
        <v>524</v>
      </c>
      <c r="E85" s="135">
        <v>1</v>
      </c>
      <c r="F85" s="115">
        <v>25</v>
      </c>
      <c r="G85" s="115">
        <v>25</v>
      </c>
      <c r="H85" s="115">
        <v>0.5</v>
      </c>
      <c r="I85" s="114">
        <v>25000</v>
      </c>
      <c r="J85" s="114">
        <v>24000</v>
      </c>
      <c r="K85" s="114">
        <v>136</v>
      </c>
      <c r="L85" s="112">
        <v>0.06</v>
      </c>
      <c r="M85" s="112" t="s">
        <v>307</v>
      </c>
      <c r="N85" s="130">
        <v>1</v>
      </c>
    </row>
    <row r="86" spans="2:14" s="88" customFormat="1" ht="36" customHeight="1">
      <c r="B86" s="136">
        <v>10</v>
      </c>
      <c r="C86" s="135" t="s">
        <v>515</v>
      </c>
      <c r="D86" s="135" t="s">
        <v>525</v>
      </c>
      <c r="E86" s="135">
        <v>1</v>
      </c>
      <c r="F86" s="115">
        <v>25</v>
      </c>
      <c r="G86" s="115">
        <v>25</v>
      </c>
      <c r="H86" s="115">
        <v>0.5</v>
      </c>
      <c r="I86" s="114">
        <v>25000</v>
      </c>
      <c r="J86" s="114">
        <v>24000</v>
      </c>
      <c r="K86" s="114">
        <v>136</v>
      </c>
      <c r="L86" s="112">
        <v>0.06</v>
      </c>
      <c r="M86" s="112" t="s">
        <v>307</v>
      </c>
      <c r="N86" s="130">
        <v>1</v>
      </c>
    </row>
    <row r="87" spans="2:14" s="88" customFormat="1" ht="36" customHeight="1">
      <c r="B87" s="136">
        <v>11</v>
      </c>
      <c r="C87" s="135" t="s">
        <v>515</v>
      </c>
      <c r="D87" s="135" t="s">
        <v>526</v>
      </c>
      <c r="E87" s="135">
        <v>1</v>
      </c>
      <c r="F87" s="115">
        <v>25</v>
      </c>
      <c r="G87" s="115">
        <v>25</v>
      </c>
      <c r="H87" s="115">
        <v>0.5</v>
      </c>
      <c r="I87" s="114">
        <v>25000</v>
      </c>
      <c r="J87" s="114">
        <v>24000</v>
      </c>
      <c r="K87" s="114">
        <v>136</v>
      </c>
      <c r="L87" s="112">
        <v>0.06</v>
      </c>
      <c r="M87" s="112" t="s">
        <v>308</v>
      </c>
      <c r="N87" s="130">
        <v>1</v>
      </c>
    </row>
    <row r="88" spans="2:14" s="88" customFormat="1" ht="36" customHeight="1">
      <c r="B88" s="136">
        <v>12</v>
      </c>
      <c r="C88" s="135" t="s">
        <v>515</v>
      </c>
      <c r="D88" s="135" t="s">
        <v>527</v>
      </c>
      <c r="E88" s="135">
        <v>1</v>
      </c>
      <c r="F88" s="115">
        <v>25</v>
      </c>
      <c r="G88" s="115">
        <v>25</v>
      </c>
      <c r="H88" s="115">
        <v>0.5</v>
      </c>
      <c r="I88" s="114">
        <v>25000</v>
      </c>
      <c r="J88" s="114">
        <v>24000</v>
      </c>
      <c r="K88" s="114">
        <v>136</v>
      </c>
      <c r="L88" s="112">
        <v>0.06</v>
      </c>
      <c r="M88" s="112" t="s">
        <v>309</v>
      </c>
      <c r="N88" s="130">
        <v>1</v>
      </c>
    </row>
    <row r="89" spans="2:14" s="88" customFormat="1" ht="36" customHeight="1">
      <c r="B89" s="136">
        <v>13</v>
      </c>
      <c r="C89" s="135" t="s">
        <v>528</v>
      </c>
      <c r="D89" s="135" t="s">
        <v>529</v>
      </c>
      <c r="E89" s="135">
        <v>1</v>
      </c>
      <c r="F89" s="115">
        <v>32</v>
      </c>
      <c r="G89" s="115">
        <v>32</v>
      </c>
      <c r="H89" s="115">
        <v>3</v>
      </c>
      <c r="I89" s="114">
        <v>300000</v>
      </c>
      <c r="J89" s="114">
        <v>280000</v>
      </c>
      <c r="K89" s="114">
        <v>1590</v>
      </c>
      <c r="L89" s="112">
        <v>2.15</v>
      </c>
      <c r="M89" s="112" t="s">
        <v>310</v>
      </c>
      <c r="N89" s="130">
        <v>1</v>
      </c>
    </row>
    <row r="90" spans="2:14" s="88" customFormat="1" ht="36" customHeight="1">
      <c r="B90" s="136">
        <v>14</v>
      </c>
      <c r="C90" s="135" t="s">
        <v>530</v>
      </c>
      <c r="D90" s="135" t="s">
        <v>531</v>
      </c>
      <c r="E90" s="135">
        <v>1</v>
      </c>
      <c r="F90" s="115">
        <v>3</v>
      </c>
      <c r="G90" s="115">
        <v>2.5</v>
      </c>
      <c r="H90" s="114"/>
      <c r="I90" s="114">
        <v>8578</v>
      </c>
      <c r="J90" s="114">
        <v>6433</v>
      </c>
      <c r="K90" s="114">
        <v>37</v>
      </c>
      <c r="L90" s="112"/>
      <c r="M90" s="112" t="s">
        <v>311</v>
      </c>
      <c r="N90" s="130">
        <v>1</v>
      </c>
    </row>
    <row r="91" spans="2:14" s="88" customFormat="1" ht="36" customHeight="1">
      <c r="B91" s="136">
        <v>15</v>
      </c>
      <c r="C91" s="135" t="s">
        <v>528</v>
      </c>
      <c r="D91" s="135" t="s">
        <v>532</v>
      </c>
      <c r="E91" s="135">
        <v>1</v>
      </c>
      <c r="F91" s="115">
        <v>32</v>
      </c>
      <c r="G91" s="115">
        <v>32</v>
      </c>
      <c r="H91" s="115">
        <v>3</v>
      </c>
      <c r="I91" s="114">
        <v>300000</v>
      </c>
      <c r="J91" s="114">
        <v>280000</v>
      </c>
      <c r="K91" s="114">
        <v>1590</v>
      </c>
      <c r="L91" s="112">
        <v>2.15</v>
      </c>
      <c r="M91" s="112" t="s">
        <v>312</v>
      </c>
      <c r="N91" s="130">
        <v>1</v>
      </c>
    </row>
    <row r="92" spans="2:14" s="88" customFormat="1" ht="36" customHeight="1">
      <c r="B92" s="136">
        <v>16</v>
      </c>
      <c r="C92" s="135" t="s">
        <v>520</v>
      </c>
      <c r="D92" s="135" t="s">
        <v>533</v>
      </c>
      <c r="E92" s="135">
        <v>1</v>
      </c>
      <c r="F92" s="115">
        <v>3</v>
      </c>
      <c r="G92" s="115">
        <v>2.5</v>
      </c>
      <c r="H92" s="114"/>
      <c r="I92" s="114">
        <v>65951</v>
      </c>
      <c r="J92" s="114">
        <v>13437</v>
      </c>
      <c r="K92" s="114">
        <v>80</v>
      </c>
      <c r="L92" s="112"/>
      <c r="M92" s="112" t="s">
        <v>312</v>
      </c>
      <c r="N92" s="130">
        <v>1</v>
      </c>
    </row>
    <row r="93" spans="2:14" s="88" customFormat="1" ht="36" customHeight="1">
      <c r="B93" s="136">
        <v>17</v>
      </c>
      <c r="C93" s="135" t="s">
        <v>520</v>
      </c>
      <c r="D93" s="135" t="s">
        <v>534</v>
      </c>
      <c r="E93" s="135">
        <v>1</v>
      </c>
      <c r="F93" s="115">
        <v>3</v>
      </c>
      <c r="G93" s="115">
        <v>2.5</v>
      </c>
      <c r="H93" s="114"/>
      <c r="I93" s="114">
        <v>65951</v>
      </c>
      <c r="J93" s="114">
        <v>13437</v>
      </c>
      <c r="K93" s="114">
        <v>80</v>
      </c>
      <c r="L93" s="112"/>
      <c r="M93" s="112" t="s">
        <v>300</v>
      </c>
      <c r="N93" s="130">
        <v>1</v>
      </c>
    </row>
    <row r="94" spans="2:14" s="88" customFormat="1" ht="36" customHeight="1">
      <c r="B94" s="136">
        <v>18</v>
      </c>
      <c r="C94" s="135" t="s">
        <v>528</v>
      </c>
      <c r="D94" s="135" t="s">
        <v>535</v>
      </c>
      <c r="E94" s="135">
        <v>1</v>
      </c>
      <c r="F94" s="115">
        <v>32</v>
      </c>
      <c r="G94" s="115">
        <v>32</v>
      </c>
      <c r="H94" s="115">
        <v>3</v>
      </c>
      <c r="I94" s="114">
        <v>300000</v>
      </c>
      <c r="J94" s="114">
        <v>280000</v>
      </c>
      <c r="K94" s="114">
        <v>1590</v>
      </c>
      <c r="L94" s="112">
        <v>2.15</v>
      </c>
      <c r="M94" s="112" t="s">
        <v>313</v>
      </c>
      <c r="N94" s="130">
        <v>1</v>
      </c>
    </row>
    <row r="95" spans="2:14" s="88" customFormat="1" ht="36" customHeight="1">
      <c r="B95" s="136">
        <v>19</v>
      </c>
      <c r="C95" s="135" t="s">
        <v>528</v>
      </c>
      <c r="D95" s="135" t="s">
        <v>536</v>
      </c>
      <c r="E95" s="135">
        <v>1</v>
      </c>
      <c r="F95" s="115">
        <v>32</v>
      </c>
      <c r="G95" s="115">
        <v>32</v>
      </c>
      <c r="H95" s="115">
        <v>3</v>
      </c>
      <c r="I95" s="114">
        <v>300000</v>
      </c>
      <c r="J95" s="114">
        <v>280000</v>
      </c>
      <c r="K95" s="114">
        <v>1590</v>
      </c>
      <c r="L95" s="112">
        <v>2.15</v>
      </c>
      <c r="M95" s="112" t="s">
        <v>303</v>
      </c>
      <c r="N95" s="130">
        <v>1</v>
      </c>
    </row>
    <row r="96" spans="2:14" s="88" customFormat="1" ht="36" customHeight="1">
      <c r="B96" s="136">
        <v>20</v>
      </c>
      <c r="C96" s="135" t="s">
        <v>528</v>
      </c>
      <c r="D96" s="135" t="s">
        <v>537</v>
      </c>
      <c r="E96" s="135">
        <v>1</v>
      </c>
      <c r="F96" s="115">
        <v>30</v>
      </c>
      <c r="G96" s="115">
        <v>30</v>
      </c>
      <c r="H96" s="115">
        <v>3</v>
      </c>
      <c r="I96" s="114">
        <v>300000</v>
      </c>
      <c r="J96" s="114">
        <v>280000</v>
      </c>
      <c r="K96" s="114">
        <v>1590</v>
      </c>
      <c r="L96" s="112">
        <v>2.15</v>
      </c>
      <c r="M96" s="112" t="s">
        <v>314</v>
      </c>
      <c r="N96" s="130">
        <v>1</v>
      </c>
    </row>
    <row r="97" spans="2:14" s="88" customFormat="1" ht="36" customHeight="1">
      <c r="B97" s="136">
        <v>21</v>
      </c>
      <c r="C97" s="135" t="s">
        <v>528</v>
      </c>
      <c r="D97" s="135" t="s">
        <v>538</v>
      </c>
      <c r="E97" s="135">
        <v>1</v>
      </c>
      <c r="F97" s="115">
        <v>30</v>
      </c>
      <c r="G97" s="115">
        <v>30</v>
      </c>
      <c r="H97" s="115">
        <v>3</v>
      </c>
      <c r="I97" s="114">
        <v>300000</v>
      </c>
      <c r="J97" s="114">
        <v>280000</v>
      </c>
      <c r="K97" s="114">
        <v>1590</v>
      </c>
      <c r="L97" s="112">
        <v>2.15</v>
      </c>
      <c r="M97" s="112" t="s">
        <v>315</v>
      </c>
      <c r="N97" s="130">
        <v>1</v>
      </c>
    </row>
    <row r="98" spans="2:14" s="88" customFormat="1" ht="36" customHeight="1">
      <c r="B98" s="136">
        <v>22</v>
      </c>
      <c r="C98" s="135" t="s">
        <v>528</v>
      </c>
      <c r="D98" s="135" t="s">
        <v>539</v>
      </c>
      <c r="E98" s="135">
        <v>1</v>
      </c>
      <c r="F98" s="115">
        <v>30</v>
      </c>
      <c r="G98" s="115">
        <v>25</v>
      </c>
      <c r="H98" s="115">
        <v>3</v>
      </c>
      <c r="I98" s="114">
        <v>300000</v>
      </c>
      <c r="J98" s="114">
        <v>280000</v>
      </c>
      <c r="K98" s="114">
        <v>1590</v>
      </c>
      <c r="L98" s="112">
        <v>1.52</v>
      </c>
      <c r="M98" s="112" t="s">
        <v>510</v>
      </c>
      <c r="N98" s="130">
        <v>1</v>
      </c>
    </row>
    <row r="99" spans="2:14" s="88" customFormat="1" ht="36" customHeight="1">
      <c r="B99" s="136">
        <v>23</v>
      </c>
      <c r="C99" s="135" t="s">
        <v>528</v>
      </c>
      <c r="D99" s="135" t="s">
        <v>540</v>
      </c>
      <c r="E99" s="135">
        <v>1</v>
      </c>
      <c r="F99" s="115">
        <v>30</v>
      </c>
      <c r="G99" s="115">
        <v>20</v>
      </c>
      <c r="H99" s="115">
        <v>3</v>
      </c>
      <c r="I99" s="114">
        <v>300000</v>
      </c>
      <c r="J99" s="114">
        <v>280000</v>
      </c>
      <c r="K99" s="114">
        <v>1590</v>
      </c>
      <c r="L99" s="112">
        <v>1.18</v>
      </c>
      <c r="M99" s="112" t="s">
        <v>504</v>
      </c>
      <c r="N99" s="130">
        <v>1</v>
      </c>
    </row>
    <row r="100" spans="2:14" s="88" customFormat="1" ht="36" customHeight="1">
      <c r="B100" s="136">
        <v>24</v>
      </c>
      <c r="C100" s="135" t="s">
        <v>515</v>
      </c>
      <c r="D100" s="135" t="s">
        <v>541</v>
      </c>
      <c r="E100" s="135">
        <v>1</v>
      </c>
      <c r="F100" s="115">
        <v>25</v>
      </c>
      <c r="G100" s="115">
        <v>25</v>
      </c>
      <c r="H100" s="115">
        <v>0.5</v>
      </c>
      <c r="I100" s="111">
        <v>25000</v>
      </c>
      <c r="J100" s="114">
        <v>24000</v>
      </c>
      <c r="K100" s="114">
        <v>136</v>
      </c>
      <c r="L100" s="112">
        <v>0.06</v>
      </c>
      <c r="M100" s="112" t="s">
        <v>505</v>
      </c>
      <c r="N100" s="130">
        <v>1</v>
      </c>
    </row>
    <row r="101" spans="2:14" s="88" customFormat="1" ht="36" customHeight="1">
      <c r="B101" s="136">
        <v>25</v>
      </c>
      <c r="C101" s="135" t="s">
        <v>515</v>
      </c>
      <c r="D101" s="135" t="s">
        <v>542</v>
      </c>
      <c r="E101" s="135">
        <v>1</v>
      </c>
      <c r="F101" s="115">
        <v>30</v>
      </c>
      <c r="G101" s="115">
        <v>40</v>
      </c>
      <c r="H101" s="115">
        <v>0.5</v>
      </c>
      <c r="I101" s="114">
        <v>25000</v>
      </c>
      <c r="J101" s="114">
        <v>24000</v>
      </c>
      <c r="K101" s="114">
        <v>136</v>
      </c>
      <c r="L101" s="112">
        <v>0.06</v>
      </c>
      <c r="M101" s="112" t="s">
        <v>506</v>
      </c>
      <c r="N101" s="130">
        <v>1</v>
      </c>
    </row>
    <row r="102" spans="2:14" s="88" customFormat="1" ht="36" customHeight="1">
      <c r="B102" s="136">
        <v>26</v>
      </c>
      <c r="C102" s="135" t="s">
        <v>528</v>
      </c>
      <c r="D102" s="135" t="s">
        <v>543</v>
      </c>
      <c r="E102" s="135">
        <v>1</v>
      </c>
      <c r="F102" s="115">
        <v>30</v>
      </c>
      <c r="G102" s="115">
        <v>30</v>
      </c>
      <c r="H102" s="115">
        <v>3</v>
      </c>
      <c r="I102" s="114">
        <v>300000</v>
      </c>
      <c r="J102" s="114">
        <v>280000</v>
      </c>
      <c r="K102" s="114">
        <v>1590</v>
      </c>
      <c r="L102" s="112">
        <v>1.86</v>
      </c>
      <c r="M102" s="112" t="s">
        <v>507</v>
      </c>
      <c r="N102" s="130">
        <v>1</v>
      </c>
    </row>
    <row r="103" spans="2:14" s="88" customFormat="1" ht="36" customHeight="1">
      <c r="B103" s="136">
        <v>27</v>
      </c>
      <c r="C103" s="135" t="s">
        <v>515</v>
      </c>
      <c r="D103" s="135" t="s">
        <v>544</v>
      </c>
      <c r="E103" s="135">
        <v>1</v>
      </c>
      <c r="F103" s="115">
        <v>25</v>
      </c>
      <c r="G103" s="115">
        <v>25</v>
      </c>
      <c r="H103" s="115">
        <v>0.5</v>
      </c>
      <c r="I103" s="114">
        <v>25000</v>
      </c>
      <c r="J103" s="114">
        <v>24000</v>
      </c>
      <c r="K103" s="114">
        <v>136</v>
      </c>
      <c r="L103" s="112">
        <v>0.06</v>
      </c>
      <c r="M103" s="112" t="s">
        <v>508</v>
      </c>
      <c r="N103" s="130">
        <v>1</v>
      </c>
    </row>
    <row r="104" spans="2:14" s="88" customFormat="1" ht="36" customHeight="1">
      <c r="B104" s="136">
        <v>28</v>
      </c>
      <c r="C104" s="135" t="s">
        <v>515</v>
      </c>
      <c r="D104" s="135" t="s">
        <v>545</v>
      </c>
      <c r="E104" s="135">
        <v>1</v>
      </c>
      <c r="F104" s="115">
        <v>30</v>
      </c>
      <c r="G104" s="115">
        <v>30</v>
      </c>
      <c r="H104" s="115">
        <v>0.5</v>
      </c>
      <c r="I104" s="114">
        <v>25000</v>
      </c>
      <c r="J104" s="114">
        <v>24000</v>
      </c>
      <c r="K104" s="114">
        <v>136</v>
      </c>
      <c r="L104" s="112">
        <v>0.06</v>
      </c>
      <c r="M104" s="112" t="s">
        <v>509</v>
      </c>
      <c r="N104" s="130">
        <v>1</v>
      </c>
    </row>
    <row r="105" spans="2:14" s="88" customFormat="1" ht="36" customHeight="1">
      <c r="B105" s="136">
        <v>29</v>
      </c>
      <c r="C105" s="135" t="s">
        <v>528</v>
      </c>
      <c r="D105" s="135" t="s">
        <v>546</v>
      </c>
      <c r="E105" s="135">
        <v>1</v>
      </c>
      <c r="F105" s="115">
        <v>30</v>
      </c>
      <c r="G105" s="115">
        <v>30</v>
      </c>
      <c r="H105" s="115">
        <v>3</v>
      </c>
      <c r="I105" s="114">
        <v>300000</v>
      </c>
      <c r="J105" s="114">
        <v>280000</v>
      </c>
      <c r="K105" s="114">
        <v>1590</v>
      </c>
      <c r="L105" s="112">
        <v>1.86</v>
      </c>
      <c r="M105" s="112" t="s">
        <v>499</v>
      </c>
      <c r="N105" s="130">
        <v>1</v>
      </c>
    </row>
    <row r="106" spans="2:14" s="88" customFormat="1" ht="36" customHeight="1">
      <c r="B106" s="136">
        <v>30</v>
      </c>
      <c r="C106" s="135" t="s">
        <v>528</v>
      </c>
      <c r="D106" s="135" t="s">
        <v>547</v>
      </c>
      <c r="E106" s="135">
        <v>1</v>
      </c>
      <c r="F106" s="115">
        <v>30</v>
      </c>
      <c r="G106" s="115">
        <v>30</v>
      </c>
      <c r="H106" s="115">
        <v>3</v>
      </c>
      <c r="I106" s="114">
        <v>300000</v>
      </c>
      <c r="J106" s="114">
        <v>280000</v>
      </c>
      <c r="K106" s="114">
        <v>1590</v>
      </c>
      <c r="L106" s="112">
        <v>1.86</v>
      </c>
      <c r="M106" s="112" t="s">
        <v>500</v>
      </c>
      <c r="N106" s="130">
        <v>1</v>
      </c>
    </row>
    <row r="107" spans="2:14" s="88" customFormat="1" ht="36" customHeight="1">
      <c r="B107" s="136">
        <v>31</v>
      </c>
      <c r="C107" s="135" t="s">
        <v>528</v>
      </c>
      <c r="D107" s="135" t="s">
        <v>548</v>
      </c>
      <c r="E107" s="135">
        <v>1</v>
      </c>
      <c r="F107" s="115">
        <v>30</v>
      </c>
      <c r="G107" s="115">
        <v>30</v>
      </c>
      <c r="H107" s="115">
        <v>3</v>
      </c>
      <c r="I107" s="114">
        <v>300000</v>
      </c>
      <c r="J107" s="114">
        <v>280000</v>
      </c>
      <c r="K107" s="114">
        <v>1590</v>
      </c>
      <c r="L107" s="112">
        <v>1.86</v>
      </c>
      <c r="M107" s="112" t="s">
        <v>501</v>
      </c>
      <c r="N107" s="130">
        <v>1</v>
      </c>
    </row>
    <row r="108" spans="2:14" s="88" customFormat="1" ht="36" customHeight="1">
      <c r="B108" s="136">
        <v>32</v>
      </c>
      <c r="C108" s="135" t="s">
        <v>528</v>
      </c>
      <c r="D108" s="135" t="s">
        <v>549</v>
      </c>
      <c r="E108" s="135">
        <v>1</v>
      </c>
      <c r="F108" s="115">
        <v>30</v>
      </c>
      <c r="G108" s="115">
        <v>27</v>
      </c>
      <c r="H108" s="115">
        <v>3</v>
      </c>
      <c r="I108" s="114">
        <v>300000</v>
      </c>
      <c r="J108" s="114">
        <v>280000</v>
      </c>
      <c r="K108" s="114">
        <v>1590</v>
      </c>
      <c r="L108" s="112">
        <v>1.66</v>
      </c>
      <c r="M108" s="112" t="s">
        <v>488</v>
      </c>
      <c r="N108" s="130">
        <v>1</v>
      </c>
    </row>
    <row r="109" spans="2:14" s="88" customFormat="1" ht="36" customHeight="1">
      <c r="B109" s="136">
        <v>33</v>
      </c>
      <c r="C109" s="135" t="s">
        <v>528</v>
      </c>
      <c r="D109" s="135" t="s">
        <v>550</v>
      </c>
      <c r="E109" s="135">
        <v>1</v>
      </c>
      <c r="F109" s="115">
        <v>30</v>
      </c>
      <c r="G109" s="115">
        <v>25</v>
      </c>
      <c r="H109" s="115">
        <v>3</v>
      </c>
      <c r="I109" s="114">
        <v>300000</v>
      </c>
      <c r="J109" s="114">
        <v>280000</v>
      </c>
      <c r="K109" s="114">
        <v>1590</v>
      </c>
      <c r="L109" s="112">
        <v>1.52</v>
      </c>
      <c r="M109" s="112" t="s">
        <v>502</v>
      </c>
      <c r="N109" s="130">
        <v>1</v>
      </c>
    </row>
    <row r="110" spans="2:14" s="88" customFormat="1" ht="36" customHeight="1">
      <c r="B110" s="136">
        <v>34</v>
      </c>
      <c r="C110" s="135" t="s">
        <v>528</v>
      </c>
      <c r="D110" s="135" t="s">
        <v>551</v>
      </c>
      <c r="E110" s="135">
        <v>1</v>
      </c>
      <c r="F110" s="115">
        <v>30</v>
      </c>
      <c r="G110" s="115">
        <v>40</v>
      </c>
      <c r="H110" s="115">
        <v>3</v>
      </c>
      <c r="I110" s="114">
        <v>300000</v>
      </c>
      <c r="J110" s="114">
        <v>280000</v>
      </c>
      <c r="K110" s="114">
        <v>1590</v>
      </c>
      <c r="L110" s="112">
        <v>2.5499999999999998</v>
      </c>
      <c r="M110" s="112" t="s">
        <v>503</v>
      </c>
      <c r="N110" s="130">
        <v>1</v>
      </c>
    </row>
    <row r="111" spans="2:14" s="88" customFormat="1" ht="36" customHeight="1">
      <c r="B111" s="136">
        <v>35</v>
      </c>
      <c r="C111" s="135" t="s">
        <v>515</v>
      </c>
      <c r="D111" s="135" t="s">
        <v>552</v>
      </c>
      <c r="E111" s="135">
        <v>1</v>
      </c>
      <c r="F111" s="115">
        <v>25</v>
      </c>
      <c r="G111" s="115">
        <v>25</v>
      </c>
      <c r="H111" s="115">
        <v>0.5</v>
      </c>
      <c r="I111" s="114">
        <v>25000</v>
      </c>
      <c r="J111" s="114">
        <v>24000</v>
      </c>
      <c r="K111" s="114">
        <v>136</v>
      </c>
      <c r="L111" s="112">
        <v>0.06</v>
      </c>
      <c r="M111" s="112" t="s">
        <v>497</v>
      </c>
      <c r="N111" s="130">
        <v>1</v>
      </c>
    </row>
    <row r="112" spans="2:14" ht="44.25" customHeight="1">
      <c r="B112" s="136">
        <v>36</v>
      </c>
      <c r="C112" s="135" t="s">
        <v>553</v>
      </c>
      <c r="D112" s="135" t="s">
        <v>554</v>
      </c>
      <c r="E112" s="135">
        <v>1</v>
      </c>
      <c r="F112" s="115">
        <v>3</v>
      </c>
      <c r="G112" s="115">
        <v>1.5</v>
      </c>
      <c r="H112" s="114"/>
      <c r="I112" s="114">
        <v>11422</v>
      </c>
      <c r="J112" s="114">
        <v>2753</v>
      </c>
      <c r="K112" s="114">
        <v>16</v>
      </c>
      <c r="L112" s="116"/>
      <c r="M112" s="112" t="s">
        <v>304</v>
      </c>
      <c r="N112" s="113">
        <v>1</v>
      </c>
    </row>
    <row r="113" spans="2:14" ht="47.25" customHeight="1">
      <c r="B113" s="136">
        <v>37</v>
      </c>
      <c r="C113" s="135" t="s">
        <v>553</v>
      </c>
      <c r="D113" s="135" t="s">
        <v>555</v>
      </c>
      <c r="E113" s="135">
        <v>1</v>
      </c>
      <c r="F113" s="115">
        <v>3</v>
      </c>
      <c r="G113" s="115">
        <v>1.5</v>
      </c>
      <c r="H113" s="114"/>
      <c r="I113" s="114">
        <v>11422</v>
      </c>
      <c r="J113" s="114">
        <v>2753</v>
      </c>
      <c r="K113" s="114">
        <v>16</v>
      </c>
      <c r="L113" s="116"/>
      <c r="M113" s="112" t="s">
        <v>498</v>
      </c>
      <c r="N113" s="113">
        <v>1</v>
      </c>
    </row>
    <row r="114" spans="2:14" ht="55.5" customHeight="1">
      <c r="B114" s="136">
        <v>38</v>
      </c>
      <c r="C114" s="135" t="s">
        <v>553</v>
      </c>
      <c r="D114" s="135" t="s">
        <v>556</v>
      </c>
      <c r="E114" s="135">
        <v>1</v>
      </c>
      <c r="F114" s="115">
        <v>3</v>
      </c>
      <c r="G114" s="115">
        <v>1.5</v>
      </c>
      <c r="H114" s="114"/>
      <c r="I114" s="114">
        <v>11422</v>
      </c>
      <c r="J114" s="114">
        <v>2753</v>
      </c>
      <c r="K114" s="114">
        <v>16</v>
      </c>
      <c r="L114" s="116"/>
      <c r="M114" s="112" t="s">
        <v>306</v>
      </c>
      <c r="N114" s="113">
        <v>1</v>
      </c>
    </row>
    <row r="115" spans="2:14" ht="28.5" customHeight="1">
      <c r="B115" s="136">
        <v>39</v>
      </c>
      <c r="C115" s="135" t="s">
        <v>553</v>
      </c>
      <c r="D115" s="135" t="s">
        <v>557</v>
      </c>
      <c r="E115" s="135">
        <v>1</v>
      </c>
      <c r="F115" s="115">
        <v>3</v>
      </c>
      <c r="G115" s="115">
        <v>1.5</v>
      </c>
      <c r="H115" s="114"/>
      <c r="I115" s="114">
        <v>11422</v>
      </c>
      <c r="J115" s="114">
        <v>2753</v>
      </c>
      <c r="K115" s="114">
        <v>16</v>
      </c>
      <c r="L115" s="116"/>
      <c r="M115" s="112" t="s">
        <v>307</v>
      </c>
      <c r="N115" s="113">
        <v>11</v>
      </c>
    </row>
    <row r="116" spans="2:14" ht="37.5" customHeight="1">
      <c r="B116" s="136">
        <v>40</v>
      </c>
      <c r="C116" s="135" t="s">
        <v>553</v>
      </c>
      <c r="D116" s="135" t="s">
        <v>558</v>
      </c>
      <c r="E116" s="135">
        <v>1</v>
      </c>
      <c r="F116" s="115">
        <v>3</v>
      </c>
      <c r="G116" s="115">
        <v>1.5</v>
      </c>
      <c r="H116" s="114"/>
      <c r="I116" s="114">
        <v>11422</v>
      </c>
      <c r="J116" s="114">
        <v>2753</v>
      </c>
      <c r="K116" s="114">
        <v>16</v>
      </c>
      <c r="L116" s="116"/>
      <c r="M116" s="112" t="s">
        <v>307</v>
      </c>
      <c r="N116" s="113">
        <v>1</v>
      </c>
    </row>
    <row r="117" spans="2:14" ht="38.25" customHeight="1">
      <c r="B117" s="136">
        <v>41</v>
      </c>
      <c r="C117" s="135" t="s">
        <v>553</v>
      </c>
      <c r="D117" s="135" t="s">
        <v>559</v>
      </c>
      <c r="E117" s="135">
        <v>1</v>
      </c>
      <c r="F117" s="115">
        <v>3</v>
      </c>
      <c r="G117" s="115">
        <v>1.5</v>
      </c>
      <c r="H117" s="114"/>
      <c r="I117" s="114">
        <v>11422</v>
      </c>
      <c r="J117" s="114">
        <v>2753</v>
      </c>
      <c r="K117" s="114">
        <v>16</v>
      </c>
      <c r="L117" s="116"/>
      <c r="M117" s="112" t="s">
        <v>308</v>
      </c>
      <c r="N117" s="113">
        <v>1</v>
      </c>
    </row>
    <row r="118" spans="2:14" ht="32.25" customHeight="1">
      <c r="B118" s="136">
        <v>42</v>
      </c>
      <c r="C118" s="135" t="s">
        <v>553</v>
      </c>
      <c r="D118" s="135" t="s">
        <v>560</v>
      </c>
      <c r="E118" s="135">
        <v>1</v>
      </c>
      <c r="F118" s="115">
        <v>3</v>
      </c>
      <c r="G118" s="115">
        <v>1.5</v>
      </c>
      <c r="H118" s="114"/>
      <c r="I118" s="114">
        <v>11422</v>
      </c>
      <c r="J118" s="114">
        <v>2753</v>
      </c>
      <c r="K118" s="114">
        <v>16</v>
      </c>
      <c r="L118" s="116"/>
      <c r="M118" s="112" t="s">
        <v>309</v>
      </c>
      <c r="N118" s="113">
        <v>1</v>
      </c>
    </row>
    <row r="119" spans="2:14" ht="30" customHeight="1">
      <c r="B119" s="136">
        <v>43</v>
      </c>
      <c r="C119" s="135" t="s">
        <v>515</v>
      </c>
      <c r="D119" s="135" t="s">
        <v>560</v>
      </c>
      <c r="E119" s="135">
        <v>1</v>
      </c>
      <c r="F119" s="115">
        <v>25</v>
      </c>
      <c r="G119" s="115">
        <v>25</v>
      </c>
      <c r="H119" s="115">
        <v>0.5</v>
      </c>
      <c r="I119" s="114">
        <v>25000</v>
      </c>
      <c r="J119" s="114">
        <v>24000</v>
      </c>
      <c r="K119" s="114">
        <v>136</v>
      </c>
      <c r="L119" s="112">
        <v>0.06</v>
      </c>
      <c r="M119" s="112" t="s">
        <v>494</v>
      </c>
      <c r="N119" s="113">
        <v>1</v>
      </c>
    </row>
    <row r="120" spans="2:14" ht="50.25" customHeight="1">
      <c r="B120" s="136">
        <v>44</v>
      </c>
      <c r="C120" s="135" t="s">
        <v>553</v>
      </c>
      <c r="D120" s="135" t="s">
        <v>561</v>
      </c>
      <c r="E120" s="135">
        <v>1</v>
      </c>
      <c r="F120" s="115">
        <v>3</v>
      </c>
      <c r="G120" s="115">
        <v>1.5</v>
      </c>
      <c r="H120" s="114"/>
      <c r="I120" s="114">
        <v>11422</v>
      </c>
      <c r="J120" s="114">
        <v>2753</v>
      </c>
      <c r="K120" s="114">
        <v>16</v>
      </c>
      <c r="L120" s="112"/>
      <c r="M120" s="112" t="s">
        <v>310</v>
      </c>
      <c r="N120" s="113">
        <v>1</v>
      </c>
    </row>
    <row r="121" spans="2:14" ht="32.25" customHeight="1">
      <c r="B121" s="136">
        <v>45</v>
      </c>
      <c r="C121" s="135" t="s">
        <v>515</v>
      </c>
      <c r="D121" s="135" t="s">
        <v>562</v>
      </c>
      <c r="E121" s="135">
        <v>1</v>
      </c>
      <c r="F121" s="115">
        <v>25</v>
      </c>
      <c r="G121" s="115">
        <v>25</v>
      </c>
      <c r="H121" s="115">
        <v>0.5</v>
      </c>
      <c r="I121" s="114">
        <v>25000</v>
      </c>
      <c r="J121" s="114">
        <v>24000</v>
      </c>
      <c r="K121" s="114">
        <v>136</v>
      </c>
      <c r="L121" s="112">
        <v>0.06</v>
      </c>
      <c r="M121" s="112" t="s">
        <v>312</v>
      </c>
      <c r="N121" s="113">
        <v>1</v>
      </c>
    </row>
    <row r="122" spans="2:14" ht="32.25" customHeight="1">
      <c r="B122" s="136">
        <v>46</v>
      </c>
      <c r="C122" s="135" t="s">
        <v>515</v>
      </c>
      <c r="D122" s="135" t="s">
        <v>563</v>
      </c>
      <c r="E122" s="135">
        <v>1</v>
      </c>
      <c r="F122" s="115">
        <v>25</v>
      </c>
      <c r="G122" s="115">
        <v>25</v>
      </c>
      <c r="H122" s="115">
        <v>0.5</v>
      </c>
      <c r="I122" s="114">
        <v>25000</v>
      </c>
      <c r="J122" s="114">
        <v>24000</v>
      </c>
      <c r="K122" s="114">
        <v>136</v>
      </c>
      <c r="L122" s="112">
        <v>0.06</v>
      </c>
      <c r="M122" s="112" t="s">
        <v>495</v>
      </c>
      <c r="N122" s="113">
        <v>1</v>
      </c>
    </row>
    <row r="123" spans="2:14" ht="33" customHeight="1">
      <c r="B123" s="136">
        <v>47</v>
      </c>
      <c r="C123" s="135" t="s">
        <v>515</v>
      </c>
      <c r="D123" s="135" t="s">
        <v>564</v>
      </c>
      <c r="E123" s="135">
        <v>1</v>
      </c>
      <c r="F123" s="115">
        <v>25</v>
      </c>
      <c r="G123" s="115">
        <v>25</v>
      </c>
      <c r="H123" s="115">
        <v>0.5</v>
      </c>
      <c r="I123" s="114">
        <v>25000</v>
      </c>
      <c r="J123" s="114">
        <v>24000</v>
      </c>
      <c r="K123" s="114">
        <v>136</v>
      </c>
      <c r="L123" s="112">
        <v>0.06</v>
      </c>
      <c r="M123" s="112" t="s">
        <v>496</v>
      </c>
      <c r="N123" s="113">
        <v>1</v>
      </c>
    </row>
    <row r="124" spans="2:14" ht="33" customHeight="1">
      <c r="B124" s="136">
        <v>48</v>
      </c>
      <c r="C124" s="135" t="s">
        <v>528</v>
      </c>
      <c r="D124" s="135" t="s">
        <v>588</v>
      </c>
      <c r="E124" s="135">
        <v>1</v>
      </c>
      <c r="F124" s="115">
        <v>30</v>
      </c>
      <c r="G124" s="115">
        <v>25</v>
      </c>
      <c r="H124" s="115">
        <v>3</v>
      </c>
      <c r="I124" s="114">
        <v>300000</v>
      </c>
      <c r="J124" s="114">
        <v>280000</v>
      </c>
      <c r="K124" s="114">
        <v>1590</v>
      </c>
      <c r="L124" s="112">
        <v>1.52</v>
      </c>
      <c r="M124" s="140" t="s">
        <v>589</v>
      </c>
      <c r="N124" s="113"/>
    </row>
    <row r="125" spans="2:14" ht="28.5" customHeight="1">
      <c r="B125" s="136">
        <v>49</v>
      </c>
      <c r="C125" s="135" t="s">
        <v>528</v>
      </c>
      <c r="D125" s="135" t="s">
        <v>590</v>
      </c>
      <c r="E125" s="135">
        <v>1</v>
      </c>
      <c r="F125" s="115">
        <v>30</v>
      </c>
      <c r="G125" s="115">
        <v>25</v>
      </c>
      <c r="H125" s="115">
        <v>3</v>
      </c>
      <c r="I125" s="114">
        <v>300000</v>
      </c>
      <c r="J125" s="114">
        <v>280000</v>
      </c>
      <c r="K125" s="114">
        <v>1590</v>
      </c>
      <c r="L125" s="112">
        <v>1.52</v>
      </c>
      <c r="M125" s="140" t="s">
        <v>593</v>
      </c>
      <c r="N125" s="113"/>
    </row>
    <row r="126" spans="2:14" ht="41.25" customHeight="1">
      <c r="B126" s="136">
        <v>50</v>
      </c>
      <c r="C126" s="135" t="s">
        <v>528</v>
      </c>
      <c r="D126" s="135" t="s">
        <v>594</v>
      </c>
      <c r="E126" s="135">
        <v>1</v>
      </c>
      <c r="F126" s="115">
        <v>30</v>
      </c>
      <c r="G126" s="115">
        <v>25</v>
      </c>
      <c r="H126" s="115">
        <v>3</v>
      </c>
      <c r="I126" s="114">
        <v>300000</v>
      </c>
      <c r="J126" s="114">
        <v>280000</v>
      </c>
      <c r="K126" s="114">
        <v>1590</v>
      </c>
      <c r="L126" s="112">
        <v>1.52</v>
      </c>
      <c r="M126" s="152" t="s">
        <v>600</v>
      </c>
      <c r="N126" s="113"/>
    </row>
    <row r="127" spans="2:14" ht="28.5" customHeight="1">
      <c r="B127" s="136">
        <v>51</v>
      </c>
      <c r="C127" s="135" t="s">
        <v>599</v>
      </c>
      <c r="D127" s="135" t="s">
        <v>595</v>
      </c>
      <c r="E127" s="114">
        <v>1</v>
      </c>
      <c r="F127" s="114"/>
      <c r="G127" s="114">
        <v>3.6</v>
      </c>
      <c r="H127" s="114">
        <v>9</v>
      </c>
      <c r="I127" s="114">
        <v>450000</v>
      </c>
      <c r="J127" s="114">
        <v>141000</v>
      </c>
      <c r="K127" s="114">
        <v>810</v>
      </c>
      <c r="L127" s="133">
        <v>1.83</v>
      </c>
      <c r="M127" s="140" t="s">
        <v>606</v>
      </c>
      <c r="N127" s="113">
        <v>1</v>
      </c>
    </row>
    <row r="128" spans="2:14" ht="28.5" customHeight="1">
      <c r="B128" s="136">
        <v>52</v>
      </c>
      <c r="C128" s="135" t="s">
        <v>599</v>
      </c>
      <c r="D128" s="135" t="s">
        <v>596</v>
      </c>
      <c r="E128" s="114">
        <v>1</v>
      </c>
      <c r="F128" s="114"/>
      <c r="G128" s="114">
        <v>3.6</v>
      </c>
      <c r="H128" s="114">
        <v>9</v>
      </c>
      <c r="I128" s="114">
        <v>450000</v>
      </c>
      <c r="J128" s="114">
        <v>141000</v>
      </c>
      <c r="K128" s="114">
        <v>810</v>
      </c>
      <c r="L128" s="133">
        <v>1.83</v>
      </c>
      <c r="M128" s="140" t="s">
        <v>607</v>
      </c>
      <c r="N128" s="113">
        <v>1</v>
      </c>
    </row>
    <row r="129" spans="2:14" ht="28.5" customHeight="1">
      <c r="B129" s="136">
        <v>53</v>
      </c>
      <c r="C129" s="135" t="s">
        <v>599</v>
      </c>
      <c r="D129" s="135" t="s">
        <v>597</v>
      </c>
      <c r="E129" s="114">
        <v>1</v>
      </c>
      <c r="F129" s="114"/>
      <c r="G129" s="114">
        <v>3.6</v>
      </c>
      <c r="H129" s="114">
        <v>9</v>
      </c>
      <c r="I129" s="114">
        <v>450000</v>
      </c>
      <c r="J129" s="114">
        <v>141000</v>
      </c>
      <c r="K129" s="114">
        <v>810</v>
      </c>
      <c r="L129" s="133">
        <v>1.83</v>
      </c>
      <c r="M129" s="140" t="s">
        <v>608</v>
      </c>
      <c r="N129" s="113">
        <v>1</v>
      </c>
    </row>
    <row r="130" spans="2:14" ht="28.5" customHeight="1">
      <c r="B130" s="136">
        <v>54</v>
      </c>
      <c r="C130" s="135" t="s">
        <v>599</v>
      </c>
      <c r="D130" s="135" t="s">
        <v>560</v>
      </c>
      <c r="E130" s="114">
        <v>1</v>
      </c>
      <c r="F130" s="114"/>
      <c r="G130" s="114">
        <v>3.6</v>
      </c>
      <c r="H130" s="114">
        <v>9</v>
      </c>
      <c r="I130" s="114">
        <v>450000</v>
      </c>
      <c r="J130" s="114">
        <v>141000</v>
      </c>
      <c r="K130" s="114">
        <v>810</v>
      </c>
      <c r="L130" s="133">
        <v>1.83</v>
      </c>
      <c r="M130" s="140" t="s">
        <v>609</v>
      </c>
      <c r="N130" s="113">
        <v>1</v>
      </c>
    </row>
    <row r="131" spans="2:14" ht="28.5" customHeight="1">
      <c r="B131" s="136">
        <v>55</v>
      </c>
      <c r="C131" s="135" t="s">
        <v>599</v>
      </c>
      <c r="D131" s="135" t="s">
        <v>598</v>
      </c>
      <c r="E131" s="114">
        <v>1</v>
      </c>
      <c r="F131" s="114"/>
      <c r="G131" s="114">
        <v>3.6</v>
      </c>
      <c r="H131" s="114">
        <v>9</v>
      </c>
      <c r="I131" s="114">
        <v>450000</v>
      </c>
      <c r="J131" s="114">
        <v>141000</v>
      </c>
      <c r="K131" s="114">
        <v>810</v>
      </c>
      <c r="L131" s="133">
        <v>1.83</v>
      </c>
      <c r="M131" s="140" t="s">
        <v>610</v>
      </c>
      <c r="N131" s="113">
        <v>1</v>
      </c>
    </row>
    <row r="132" spans="2:14" ht="28.5" customHeight="1">
      <c r="B132" s="136">
        <v>56</v>
      </c>
      <c r="C132" s="135" t="s">
        <v>528</v>
      </c>
      <c r="D132" s="135" t="s">
        <v>591</v>
      </c>
      <c r="E132" s="135">
        <v>1</v>
      </c>
      <c r="F132" s="115">
        <v>32</v>
      </c>
      <c r="G132" s="115">
        <v>32</v>
      </c>
      <c r="H132" s="115">
        <v>3</v>
      </c>
      <c r="I132" s="114">
        <v>300000</v>
      </c>
      <c r="J132" s="114">
        <v>280000</v>
      </c>
      <c r="K132" s="114">
        <v>1590</v>
      </c>
      <c r="L132" s="112">
        <v>2.15</v>
      </c>
      <c r="M132" s="140" t="s">
        <v>592</v>
      </c>
      <c r="N132" s="113">
        <v>1</v>
      </c>
    </row>
    <row r="133" spans="2:14" ht="15" customHeight="1">
      <c r="B133" s="109"/>
      <c r="C133" s="110"/>
      <c r="D133" s="110"/>
      <c r="E133" s="21"/>
      <c r="F133" s="114"/>
      <c r="G133" s="114"/>
      <c r="H133" s="114"/>
      <c r="I133" s="138"/>
      <c r="J133" s="138"/>
      <c r="K133" s="139"/>
      <c r="L133" s="116"/>
      <c r="M133" s="140"/>
      <c r="N133" s="141"/>
    </row>
    <row r="134" spans="2:14" ht="15" customHeight="1">
      <c r="B134" s="167" t="s">
        <v>297</v>
      </c>
      <c r="C134" s="168"/>
      <c r="D134" s="169"/>
      <c r="E134" s="93"/>
      <c r="F134" s="142"/>
      <c r="G134" s="142"/>
      <c r="H134" s="142"/>
      <c r="I134" s="143"/>
      <c r="J134" s="143"/>
      <c r="K134" s="144"/>
      <c r="L134" s="145"/>
      <c r="M134" s="146"/>
      <c r="N134" s="147"/>
    </row>
    <row r="135" spans="2:14" ht="39" customHeight="1">
      <c r="B135" s="150">
        <v>1</v>
      </c>
      <c r="C135" s="137" t="s">
        <v>565</v>
      </c>
      <c r="D135" s="137" t="s">
        <v>566</v>
      </c>
      <c r="E135" s="21">
        <v>1</v>
      </c>
      <c r="F135" s="115">
        <v>6</v>
      </c>
      <c r="G135" s="115"/>
      <c r="H135" s="115">
        <v>3</v>
      </c>
      <c r="I135" s="21">
        <v>230651</v>
      </c>
      <c r="J135" s="21">
        <v>73808</v>
      </c>
      <c r="K135" s="21">
        <v>420</v>
      </c>
      <c r="L135" s="133">
        <v>3</v>
      </c>
      <c r="M135" s="112" t="s">
        <v>316</v>
      </c>
      <c r="N135" s="130">
        <v>1</v>
      </c>
    </row>
    <row r="136" spans="2:14" ht="28.5" customHeight="1">
      <c r="B136" s="150">
        <v>2</v>
      </c>
      <c r="C136" s="137" t="s">
        <v>565</v>
      </c>
      <c r="D136" s="137" t="s">
        <v>566</v>
      </c>
      <c r="E136" s="21">
        <v>1</v>
      </c>
      <c r="F136" s="115">
        <v>6</v>
      </c>
      <c r="G136" s="115"/>
      <c r="H136" s="115">
        <v>3</v>
      </c>
      <c r="I136" s="21">
        <v>230651</v>
      </c>
      <c r="J136" s="21">
        <v>73808</v>
      </c>
      <c r="K136" s="21">
        <v>420</v>
      </c>
      <c r="L136" s="133">
        <v>3</v>
      </c>
      <c r="M136" s="112" t="s">
        <v>317</v>
      </c>
      <c r="N136" s="130">
        <v>1</v>
      </c>
    </row>
    <row r="137" spans="2:14" ht="27.75" customHeight="1">
      <c r="B137" s="150">
        <v>3</v>
      </c>
      <c r="C137" s="137" t="s">
        <v>567</v>
      </c>
      <c r="D137" s="137" t="s">
        <v>566</v>
      </c>
      <c r="E137" s="21">
        <v>1</v>
      </c>
      <c r="F137" s="115">
        <v>18</v>
      </c>
      <c r="G137" s="115"/>
      <c r="H137" s="115">
        <v>3</v>
      </c>
      <c r="I137" s="21">
        <v>230651</v>
      </c>
      <c r="J137" s="21">
        <v>73808</v>
      </c>
      <c r="K137" s="21">
        <v>420</v>
      </c>
      <c r="L137" s="133">
        <v>10.5</v>
      </c>
      <c r="M137" s="112" t="s">
        <v>318</v>
      </c>
      <c r="N137" s="130">
        <v>1</v>
      </c>
    </row>
    <row r="138" spans="2:14" ht="42.75" customHeight="1">
      <c r="B138" s="150">
        <v>4</v>
      </c>
      <c r="C138" s="137" t="s">
        <v>568</v>
      </c>
      <c r="D138" s="137" t="s">
        <v>566</v>
      </c>
      <c r="E138" s="21">
        <v>1</v>
      </c>
      <c r="F138" s="115">
        <v>12</v>
      </c>
      <c r="G138" s="115"/>
      <c r="H138" s="115">
        <v>3</v>
      </c>
      <c r="I138" s="21">
        <v>230651</v>
      </c>
      <c r="J138" s="21">
        <v>73808</v>
      </c>
      <c r="K138" s="21">
        <v>420</v>
      </c>
      <c r="L138" s="133">
        <v>6</v>
      </c>
      <c r="M138" s="112" t="s">
        <v>319</v>
      </c>
      <c r="N138" s="130">
        <v>1</v>
      </c>
    </row>
    <row r="139" spans="2:14" ht="31.5" customHeight="1">
      <c r="B139" s="150">
        <v>5</v>
      </c>
      <c r="C139" s="137" t="s">
        <v>569</v>
      </c>
      <c r="D139" s="137" t="s">
        <v>566</v>
      </c>
      <c r="E139" s="21">
        <v>1</v>
      </c>
      <c r="F139" s="115">
        <v>11</v>
      </c>
      <c r="G139" s="115"/>
      <c r="H139" s="115">
        <v>3</v>
      </c>
      <c r="I139" s="21">
        <v>230651</v>
      </c>
      <c r="J139" s="21">
        <v>73808</v>
      </c>
      <c r="K139" s="21">
        <v>420</v>
      </c>
      <c r="L139" s="133">
        <v>5.75</v>
      </c>
      <c r="M139" s="112" t="s">
        <v>320</v>
      </c>
      <c r="N139" s="130">
        <v>1</v>
      </c>
    </row>
    <row r="140" spans="2:14" ht="28.5" customHeight="1">
      <c r="B140" s="150">
        <v>6</v>
      </c>
      <c r="C140" s="137" t="s">
        <v>570</v>
      </c>
      <c r="D140" s="137" t="s">
        <v>566</v>
      </c>
      <c r="E140" s="21">
        <v>1</v>
      </c>
      <c r="F140" s="115">
        <v>3</v>
      </c>
      <c r="G140" s="115"/>
      <c r="H140" s="115">
        <v>1</v>
      </c>
      <c r="I140" s="21">
        <v>3100</v>
      </c>
      <c r="J140" s="21">
        <v>3100</v>
      </c>
      <c r="K140" s="21">
        <v>18</v>
      </c>
      <c r="L140" s="133">
        <v>0.35</v>
      </c>
      <c r="M140" s="112" t="s">
        <v>321</v>
      </c>
      <c r="N140" s="130">
        <v>1</v>
      </c>
    </row>
    <row r="141" spans="2:14" ht="27.75" customHeight="1">
      <c r="B141" s="150">
        <v>7</v>
      </c>
      <c r="C141" s="137" t="s">
        <v>570</v>
      </c>
      <c r="D141" s="137" t="s">
        <v>566</v>
      </c>
      <c r="E141" s="21">
        <v>1</v>
      </c>
      <c r="F141" s="115">
        <v>3</v>
      </c>
      <c r="G141" s="115"/>
      <c r="H141" s="115">
        <v>1</v>
      </c>
      <c r="I141" s="21">
        <v>3100</v>
      </c>
      <c r="J141" s="21">
        <v>3100</v>
      </c>
      <c r="K141" s="21">
        <v>18</v>
      </c>
      <c r="L141" s="133">
        <v>0.35</v>
      </c>
      <c r="M141" s="112" t="s">
        <v>322</v>
      </c>
      <c r="N141" s="130">
        <v>1</v>
      </c>
    </row>
    <row r="142" spans="2:14" ht="36" customHeight="1">
      <c r="B142" s="150">
        <v>8</v>
      </c>
      <c r="C142" s="137" t="s">
        <v>570</v>
      </c>
      <c r="D142" s="137" t="s">
        <v>566</v>
      </c>
      <c r="E142" s="21">
        <v>1</v>
      </c>
      <c r="F142" s="115">
        <v>3</v>
      </c>
      <c r="G142" s="115"/>
      <c r="H142" s="115">
        <v>1</v>
      </c>
      <c r="I142" s="21">
        <v>3100</v>
      </c>
      <c r="J142" s="21">
        <v>3100</v>
      </c>
      <c r="K142" s="21">
        <v>18</v>
      </c>
      <c r="L142" s="133">
        <v>0.35</v>
      </c>
      <c r="M142" s="112" t="s">
        <v>323</v>
      </c>
      <c r="N142" s="130">
        <v>1</v>
      </c>
    </row>
    <row r="143" spans="2:14" ht="33" customHeight="1">
      <c r="B143" s="150">
        <v>9</v>
      </c>
      <c r="C143" s="137" t="s">
        <v>570</v>
      </c>
      <c r="D143" s="137" t="s">
        <v>566</v>
      </c>
      <c r="E143" s="21">
        <v>1</v>
      </c>
      <c r="F143" s="115">
        <v>3</v>
      </c>
      <c r="G143" s="115"/>
      <c r="H143" s="115">
        <v>1</v>
      </c>
      <c r="I143" s="21">
        <v>3100</v>
      </c>
      <c r="J143" s="21">
        <v>3100</v>
      </c>
      <c r="K143" s="21">
        <v>18</v>
      </c>
      <c r="L143" s="133">
        <v>0.35</v>
      </c>
      <c r="M143" s="112" t="s">
        <v>320</v>
      </c>
      <c r="N143" s="130">
        <v>1</v>
      </c>
    </row>
    <row r="144" spans="2:14" ht="33" customHeight="1">
      <c r="B144" s="150">
        <v>10</v>
      </c>
      <c r="C144" s="137" t="s">
        <v>570</v>
      </c>
      <c r="D144" s="137" t="s">
        <v>566</v>
      </c>
      <c r="E144" s="21">
        <v>1</v>
      </c>
      <c r="F144" s="115">
        <v>3</v>
      </c>
      <c r="G144" s="115"/>
      <c r="H144" s="115">
        <v>1</v>
      </c>
      <c r="I144" s="21">
        <v>3100</v>
      </c>
      <c r="J144" s="21">
        <v>3100</v>
      </c>
      <c r="K144" s="21">
        <v>18</v>
      </c>
      <c r="L144" s="133">
        <v>0.35</v>
      </c>
      <c r="M144" s="111" t="s">
        <v>320</v>
      </c>
      <c r="N144" s="130">
        <v>1</v>
      </c>
    </row>
    <row r="145" spans="2:14" ht="33" customHeight="1">
      <c r="B145" s="150">
        <v>11</v>
      </c>
      <c r="C145" s="137" t="s">
        <v>571</v>
      </c>
      <c r="D145" s="137" t="s">
        <v>566</v>
      </c>
      <c r="E145" s="21">
        <v>1</v>
      </c>
      <c r="F145" s="115">
        <v>4</v>
      </c>
      <c r="G145" s="115"/>
      <c r="H145" s="115">
        <v>1</v>
      </c>
      <c r="I145" s="21">
        <v>9606</v>
      </c>
      <c r="J145" s="21">
        <v>7719</v>
      </c>
      <c r="K145" s="21">
        <v>44</v>
      </c>
      <c r="L145" s="133">
        <v>0.35</v>
      </c>
      <c r="M145" s="112" t="s">
        <v>322</v>
      </c>
      <c r="N145" s="130">
        <v>1</v>
      </c>
    </row>
    <row r="146" spans="2:14" ht="33" customHeight="1">
      <c r="B146" s="150">
        <v>12</v>
      </c>
      <c r="C146" s="137" t="s">
        <v>571</v>
      </c>
      <c r="D146" s="137" t="s">
        <v>566</v>
      </c>
      <c r="E146" s="21">
        <v>1</v>
      </c>
      <c r="F146" s="115">
        <v>4</v>
      </c>
      <c r="G146" s="115"/>
      <c r="H146" s="115">
        <v>1</v>
      </c>
      <c r="I146" s="21">
        <v>9606</v>
      </c>
      <c r="J146" s="21">
        <v>7719</v>
      </c>
      <c r="K146" s="21">
        <v>44</v>
      </c>
      <c r="L146" s="133">
        <v>0.35</v>
      </c>
      <c r="M146" s="112" t="s">
        <v>318</v>
      </c>
      <c r="N146" s="130">
        <v>1</v>
      </c>
    </row>
    <row r="147" spans="2:14" ht="32.25" customHeight="1">
      <c r="B147" s="150">
        <v>13</v>
      </c>
      <c r="C147" s="137" t="s">
        <v>571</v>
      </c>
      <c r="D147" s="137" t="s">
        <v>566</v>
      </c>
      <c r="E147" s="21">
        <v>1</v>
      </c>
      <c r="F147" s="115">
        <v>4</v>
      </c>
      <c r="G147" s="115"/>
      <c r="H147" s="115">
        <v>1</v>
      </c>
      <c r="I147" s="21">
        <v>9606</v>
      </c>
      <c r="J147" s="21">
        <v>7719</v>
      </c>
      <c r="K147" s="21">
        <v>44</v>
      </c>
      <c r="L147" s="133">
        <v>0.35</v>
      </c>
      <c r="M147" s="112" t="s">
        <v>324</v>
      </c>
      <c r="N147" s="130">
        <v>1</v>
      </c>
    </row>
    <row r="148" spans="2:14" ht="27" customHeight="1">
      <c r="B148" s="150">
        <v>14</v>
      </c>
      <c r="C148" s="137" t="s">
        <v>571</v>
      </c>
      <c r="D148" s="137" t="s">
        <v>566</v>
      </c>
      <c r="E148" s="21">
        <v>1</v>
      </c>
      <c r="F148" s="115">
        <v>4</v>
      </c>
      <c r="G148" s="115"/>
      <c r="H148" s="115">
        <v>1</v>
      </c>
      <c r="I148" s="21">
        <v>9606</v>
      </c>
      <c r="J148" s="21">
        <v>7719</v>
      </c>
      <c r="K148" s="21">
        <v>44</v>
      </c>
      <c r="L148" s="133">
        <v>0.35</v>
      </c>
      <c r="M148" s="112" t="s">
        <v>325</v>
      </c>
      <c r="N148" s="130">
        <v>1</v>
      </c>
    </row>
    <row r="149" spans="2:14" ht="27" customHeight="1">
      <c r="B149" s="150">
        <v>15</v>
      </c>
      <c r="C149" s="137" t="s">
        <v>571</v>
      </c>
      <c r="D149" s="137" t="s">
        <v>566</v>
      </c>
      <c r="E149" s="21">
        <v>1</v>
      </c>
      <c r="F149" s="115">
        <v>4</v>
      </c>
      <c r="G149" s="115"/>
      <c r="H149" s="115">
        <v>1</v>
      </c>
      <c r="I149" s="21">
        <v>9606</v>
      </c>
      <c r="J149" s="21">
        <v>7719</v>
      </c>
      <c r="K149" s="21">
        <v>44</v>
      </c>
      <c r="L149" s="133">
        <v>0.35</v>
      </c>
      <c r="M149" s="112" t="s">
        <v>326</v>
      </c>
      <c r="N149" s="130">
        <v>1</v>
      </c>
    </row>
    <row r="150" spans="2:14" ht="36" customHeight="1">
      <c r="B150" s="150">
        <v>16</v>
      </c>
      <c r="C150" s="137" t="s">
        <v>571</v>
      </c>
      <c r="D150" s="137" t="s">
        <v>566</v>
      </c>
      <c r="E150" s="21">
        <v>1</v>
      </c>
      <c r="F150" s="115">
        <v>4</v>
      </c>
      <c r="G150" s="115"/>
      <c r="H150" s="115">
        <v>1</v>
      </c>
      <c r="I150" s="21">
        <v>9606</v>
      </c>
      <c r="J150" s="21">
        <v>7719</v>
      </c>
      <c r="K150" s="21">
        <v>44</v>
      </c>
      <c r="L150" s="133">
        <v>0.35</v>
      </c>
      <c r="M150" s="112" t="s">
        <v>320</v>
      </c>
      <c r="N150" s="130">
        <v>1</v>
      </c>
    </row>
    <row r="151" spans="2:14" ht="29.25" customHeight="1">
      <c r="B151" s="150">
        <v>17</v>
      </c>
      <c r="C151" s="137" t="s">
        <v>572</v>
      </c>
      <c r="D151" s="137" t="s">
        <v>573</v>
      </c>
      <c r="E151" s="21">
        <v>1</v>
      </c>
      <c r="F151" s="115">
        <v>8</v>
      </c>
      <c r="G151" s="115"/>
      <c r="H151" s="115">
        <v>1.5</v>
      </c>
      <c r="I151" s="21">
        <v>14098</v>
      </c>
      <c r="J151" s="21">
        <v>12475</v>
      </c>
      <c r="K151" s="21">
        <v>71</v>
      </c>
      <c r="L151" s="133">
        <v>1</v>
      </c>
      <c r="M151" s="112" t="s">
        <v>327</v>
      </c>
      <c r="N151" s="130">
        <v>1</v>
      </c>
    </row>
    <row r="152" spans="2:14" ht="27" customHeight="1">
      <c r="B152" s="150">
        <v>18</v>
      </c>
      <c r="C152" s="137" t="s">
        <v>572</v>
      </c>
      <c r="D152" s="137" t="s">
        <v>573</v>
      </c>
      <c r="E152" s="21">
        <v>1</v>
      </c>
      <c r="F152" s="115">
        <v>8</v>
      </c>
      <c r="G152" s="115"/>
      <c r="H152" s="115">
        <v>1.5</v>
      </c>
      <c r="I152" s="21">
        <v>14098</v>
      </c>
      <c r="J152" s="21">
        <v>12475</v>
      </c>
      <c r="K152" s="21">
        <v>71</v>
      </c>
      <c r="L152" s="133">
        <v>1</v>
      </c>
      <c r="M152" s="112" t="s">
        <v>328</v>
      </c>
      <c r="N152" s="130">
        <v>1</v>
      </c>
    </row>
    <row r="153" spans="2:14" ht="27" customHeight="1">
      <c r="B153" s="150">
        <v>19</v>
      </c>
      <c r="C153" s="137" t="s">
        <v>572</v>
      </c>
      <c r="D153" s="137" t="s">
        <v>573</v>
      </c>
      <c r="E153" s="21">
        <v>1</v>
      </c>
      <c r="F153" s="115">
        <v>8</v>
      </c>
      <c r="G153" s="115"/>
      <c r="H153" s="115">
        <v>1.5</v>
      </c>
      <c r="I153" s="21">
        <v>14098</v>
      </c>
      <c r="J153" s="21">
        <v>12475</v>
      </c>
      <c r="K153" s="21">
        <v>71</v>
      </c>
      <c r="L153" s="133">
        <v>1</v>
      </c>
      <c r="M153" s="112" t="s">
        <v>329</v>
      </c>
      <c r="N153" s="130">
        <v>1</v>
      </c>
    </row>
    <row r="154" spans="2:14" ht="33.75" customHeight="1">
      <c r="B154" s="150">
        <v>20</v>
      </c>
      <c r="C154" s="137" t="s">
        <v>572</v>
      </c>
      <c r="D154" s="137" t="s">
        <v>573</v>
      </c>
      <c r="E154" s="21">
        <v>1</v>
      </c>
      <c r="F154" s="115">
        <v>8</v>
      </c>
      <c r="G154" s="115"/>
      <c r="H154" s="115">
        <v>1.5</v>
      </c>
      <c r="I154" s="21">
        <v>14098</v>
      </c>
      <c r="J154" s="21">
        <v>12475</v>
      </c>
      <c r="K154" s="21">
        <v>71</v>
      </c>
      <c r="L154" s="133">
        <v>1</v>
      </c>
      <c r="M154" s="112" t="s">
        <v>330</v>
      </c>
      <c r="N154" s="130">
        <v>1</v>
      </c>
    </row>
    <row r="155" spans="2:14" ht="36.75" customHeight="1">
      <c r="B155" s="150">
        <v>21</v>
      </c>
      <c r="C155" s="137" t="s">
        <v>572</v>
      </c>
      <c r="D155" s="137" t="s">
        <v>573</v>
      </c>
      <c r="E155" s="21">
        <v>1</v>
      </c>
      <c r="F155" s="115">
        <v>8</v>
      </c>
      <c r="G155" s="115"/>
      <c r="H155" s="115">
        <v>1.5</v>
      </c>
      <c r="I155" s="21">
        <v>14098</v>
      </c>
      <c r="J155" s="21">
        <v>12475</v>
      </c>
      <c r="K155" s="21">
        <v>71</v>
      </c>
      <c r="L155" s="133">
        <v>1</v>
      </c>
      <c r="M155" s="112" t="s">
        <v>330</v>
      </c>
      <c r="N155" s="130">
        <v>1</v>
      </c>
    </row>
    <row r="156" spans="2:14" ht="30.75" customHeight="1">
      <c r="B156" s="150">
        <v>22</v>
      </c>
      <c r="C156" s="137" t="s">
        <v>572</v>
      </c>
      <c r="D156" s="137" t="s">
        <v>573</v>
      </c>
      <c r="E156" s="21">
        <v>1</v>
      </c>
      <c r="F156" s="115">
        <v>8</v>
      </c>
      <c r="G156" s="115"/>
      <c r="H156" s="115">
        <v>1.5</v>
      </c>
      <c r="I156" s="21">
        <v>14098</v>
      </c>
      <c r="J156" s="21">
        <v>12475</v>
      </c>
      <c r="K156" s="21">
        <v>71</v>
      </c>
      <c r="L156" s="133">
        <v>1</v>
      </c>
      <c r="M156" s="112" t="s">
        <v>331</v>
      </c>
      <c r="N156" s="130">
        <v>1</v>
      </c>
    </row>
    <row r="157" spans="2:14" ht="36.75" customHeight="1">
      <c r="B157" s="150">
        <v>23</v>
      </c>
      <c r="C157" s="137" t="s">
        <v>572</v>
      </c>
      <c r="D157" s="137" t="s">
        <v>573</v>
      </c>
      <c r="E157" s="21">
        <v>1</v>
      </c>
      <c r="F157" s="115">
        <v>8</v>
      </c>
      <c r="G157" s="115"/>
      <c r="H157" s="115">
        <v>1.5</v>
      </c>
      <c r="I157" s="21">
        <v>14098</v>
      </c>
      <c r="J157" s="21">
        <v>12475</v>
      </c>
      <c r="K157" s="21">
        <v>71</v>
      </c>
      <c r="L157" s="133">
        <v>1</v>
      </c>
      <c r="M157" s="112" t="s">
        <v>330</v>
      </c>
      <c r="N157" s="130">
        <v>1</v>
      </c>
    </row>
    <row r="158" spans="2:14" ht="39" customHeight="1">
      <c r="B158" s="150">
        <v>24</v>
      </c>
      <c r="C158" s="137" t="s">
        <v>572</v>
      </c>
      <c r="D158" s="137" t="s">
        <v>573</v>
      </c>
      <c r="E158" s="21">
        <v>1</v>
      </c>
      <c r="F158" s="115">
        <v>8</v>
      </c>
      <c r="G158" s="115"/>
      <c r="H158" s="115">
        <v>1.5</v>
      </c>
      <c r="I158" s="21">
        <v>14098</v>
      </c>
      <c r="J158" s="21">
        <v>12475</v>
      </c>
      <c r="K158" s="21">
        <v>71</v>
      </c>
      <c r="L158" s="133">
        <v>1</v>
      </c>
      <c r="M158" s="112" t="s">
        <v>332</v>
      </c>
      <c r="N158" s="130">
        <v>1</v>
      </c>
    </row>
    <row r="159" spans="2:14" ht="36" customHeight="1">
      <c r="B159" s="150">
        <v>25</v>
      </c>
      <c r="C159" s="137" t="s">
        <v>572</v>
      </c>
      <c r="D159" s="137" t="s">
        <v>573</v>
      </c>
      <c r="E159" s="21">
        <v>1</v>
      </c>
      <c r="F159" s="115">
        <v>8</v>
      </c>
      <c r="G159" s="115"/>
      <c r="H159" s="115">
        <v>1.5</v>
      </c>
      <c r="I159" s="21">
        <v>14098</v>
      </c>
      <c r="J159" s="21">
        <v>12475</v>
      </c>
      <c r="K159" s="21">
        <v>71</v>
      </c>
      <c r="L159" s="133">
        <v>1</v>
      </c>
      <c r="M159" s="112" t="s">
        <v>330</v>
      </c>
      <c r="N159" s="130">
        <v>1</v>
      </c>
    </row>
    <row r="160" spans="2:14" ht="25.5" customHeight="1">
      <c r="B160" s="150">
        <v>26</v>
      </c>
      <c r="C160" s="137" t="s">
        <v>572</v>
      </c>
      <c r="D160" s="137" t="s">
        <v>573</v>
      </c>
      <c r="E160" s="21">
        <v>1</v>
      </c>
      <c r="F160" s="115">
        <v>8</v>
      </c>
      <c r="G160" s="115"/>
      <c r="H160" s="115">
        <v>1.5</v>
      </c>
      <c r="I160" s="21">
        <v>14098</v>
      </c>
      <c r="J160" s="21">
        <v>12475</v>
      </c>
      <c r="K160" s="21">
        <v>71</v>
      </c>
      <c r="L160" s="133">
        <v>1</v>
      </c>
      <c r="M160" s="112" t="s">
        <v>330</v>
      </c>
      <c r="N160" s="130">
        <v>1</v>
      </c>
    </row>
    <row r="161" spans="2:14" ht="34.5" customHeight="1">
      <c r="B161" s="150">
        <v>27</v>
      </c>
      <c r="C161" s="137" t="s">
        <v>572</v>
      </c>
      <c r="D161" s="137" t="s">
        <v>573</v>
      </c>
      <c r="E161" s="21">
        <v>1</v>
      </c>
      <c r="F161" s="115">
        <v>8</v>
      </c>
      <c r="G161" s="115"/>
      <c r="H161" s="115">
        <v>1.5</v>
      </c>
      <c r="I161" s="21">
        <v>14098</v>
      </c>
      <c r="J161" s="21">
        <v>12475</v>
      </c>
      <c r="K161" s="21">
        <v>71</v>
      </c>
      <c r="L161" s="133">
        <v>1</v>
      </c>
      <c r="M161" s="112" t="s">
        <v>328</v>
      </c>
      <c r="N161" s="130">
        <v>1</v>
      </c>
    </row>
    <row r="162" spans="2:14" ht="33" customHeight="1">
      <c r="B162" s="150">
        <v>28</v>
      </c>
      <c r="C162" s="137" t="s">
        <v>572</v>
      </c>
      <c r="D162" s="137" t="s">
        <v>573</v>
      </c>
      <c r="E162" s="21">
        <v>1</v>
      </c>
      <c r="F162" s="115">
        <v>8</v>
      </c>
      <c r="G162" s="115"/>
      <c r="H162" s="115">
        <v>1.5</v>
      </c>
      <c r="I162" s="21">
        <v>14098</v>
      </c>
      <c r="J162" s="21">
        <v>12475</v>
      </c>
      <c r="K162" s="21">
        <v>71</v>
      </c>
      <c r="L162" s="133">
        <v>1</v>
      </c>
      <c r="M162" s="112" t="s">
        <v>333</v>
      </c>
      <c r="N162" s="130">
        <v>1</v>
      </c>
    </row>
    <row r="163" spans="2:14" ht="33" customHeight="1">
      <c r="B163" s="150">
        <v>29</v>
      </c>
      <c r="C163" s="137" t="s">
        <v>572</v>
      </c>
      <c r="D163" s="137" t="s">
        <v>573</v>
      </c>
      <c r="E163" s="21">
        <v>1</v>
      </c>
      <c r="F163" s="115">
        <v>8</v>
      </c>
      <c r="G163" s="115"/>
      <c r="H163" s="115">
        <v>1.5</v>
      </c>
      <c r="I163" s="21">
        <v>14098</v>
      </c>
      <c r="J163" s="21">
        <v>12475</v>
      </c>
      <c r="K163" s="21">
        <v>71</v>
      </c>
      <c r="L163" s="133">
        <v>1</v>
      </c>
      <c r="M163" s="112" t="s">
        <v>333</v>
      </c>
      <c r="N163" s="130">
        <v>1</v>
      </c>
    </row>
    <row r="164" spans="2:14" ht="33.75" customHeight="1">
      <c r="B164" s="150">
        <v>30</v>
      </c>
      <c r="C164" s="137" t="s">
        <v>572</v>
      </c>
      <c r="D164" s="137" t="s">
        <v>573</v>
      </c>
      <c r="E164" s="21">
        <v>1</v>
      </c>
      <c r="F164" s="115">
        <v>8</v>
      </c>
      <c r="G164" s="115"/>
      <c r="H164" s="115">
        <v>1.5</v>
      </c>
      <c r="I164" s="21">
        <v>14098</v>
      </c>
      <c r="J164" s="21">
        <v>12475</v>
      </c>
      <c r="K164" s="21">
        <v>71</v>
      </c>
      <c r="L164" s="133">
        <v>1</v>
      </c>
      <c r="M164" s="114" t="s">
        <v>330</v>
      </c>
      <c r="N164" s="130">
        <v>1</v>
      </c>
    </row>
    <row r="165" spans="2:14" ht="33.75" customHeight="1">
      <c r="B165" s="150">
        <v>31</v>
      </c>
      <c r="C165" s="137" t="s">
        <v>572</v>
      </c>
      <c r="D165" s="137" t="s">
        <v>573</v>
      </c>
      <c r="E165" s="21">
        <v>1</v>
      </c>
      <c r="F165" s="115">
        <v>8</v>
      </c>
      <c r="G165" s="115"/>
      <c r="H165" s="115">
        <v>1.5</v>
      </c>
      <c r="I165" s="21">
        <v>14098</v>
      </c>
      <c r="J165" s="21">
        <v>12475</v>
      </c>
      <c r="K165" s="21">
        <v>71</v>
      </c>
      <c r="L165" s="133">
        <v>1</v>
      </c>
      <c r="M165" s="112" t="s">
        <v>334</v>
      </c>
      <c r="N165" s="130">
        <v>1</v>
      </c>
    </row>
    <row r="166" spans="2:14" ht="35.25" customHeight="1">
      <c r="B166" s="150">
        <v>32</v>
      </c>
      <c r="C166" s="137" t="s">
        <v>572</v>
      </c>
      <c r="D166" s="137" t="s">
        <v>573</v>
      </c>
      <c r="E166" s="21">
        <v>1</v>
      </c>
      <c r="F166" s="115">
        <v>8</v>
      </c>
      <c r="G166" s="115"/>
      <c r="H166" s="115">
        <v>1.5</v>
      </c>
      <c r="I166" s="21">
        <v>14098</v>
      </c>
      <c r="J166" s="21">
        <v>12475</v>
      </c>
      <c r="K166" s="21">
        <v>71</v>
      </c>
      <c r="L166" s="133">
        <v>1</v>
      </c>
      <c r="M166" s="112" t="s">
        <v>321</v>
      </c>
      <c r="N166" s="130">
        <v>1</v>
      </c>
    </row>
    <row r="167" spans="2:14" ht="28.5" customHeight="1">
      <c r="B167" s="150">
        <v>33</v>
      </c>
      <c r="C167" s="137" t="s">
        <v>572</v>
      </c>
      <c r="D167" s="137" t="s">
        <v>573</v>
      </c>
      <c r="E167" s="21">
        <v>1</v>
      </c>
      <c r="F167" s="115">
        <v>8</v>
      </c>
      <c r="G167" s="115"/>
      <c r="H167" s="115">
        <v>1.5</v>
      </c>
      <c r="I167" s="21">
        <v>14098</v>
      </c>
      <c r="J167" s="21">
        <v>12475</v>
      </c>
      <c r="K167" s="21">
        <v>71</v>
      </c>
      <c r="L167" s="133">
        <v>1</v>
      </c>
      <c r="M167" s="112" t="s">
        <v>335</v>
      </c>
      <c r="N167" s="130">
        <v>1</v>
      </c>
    </row>
    <row r="168" spans="2:14" ht="27" customHeight="1">
      <c r="B168" s="151">
        <v>34</v>
      </c>
      <c r="C168" s="137" t="s">
        <v>572</v>
      </c>
      <c r="D168" s="137" t="s">
        <v>573</v>
      </c>
      <c r="E168" s="21">
        <v>1</v>
      </c>
      <c r="F168" s="115">
        <v>8</v>
      </c>
      <c r="G168" s="115"/>
      <c r="H168" s="115">
        <v>1.5</v>
      </c>
      <c r="I168" s="21">
        <v>14098</v>
      </c>
      <c r="J168" s="21">
        <v>12475</v>
      </c>
      <c r="K168" s="21">
        <v>71</v>
      </c>
      <c r="L168" s="133">
        <v>1</v>
      </c>
      <c r="M168" s="115" t="s">
        <v>316</v>
      </c>
      <c r="N168" s="130">
        <v>1</v>
      </c>
    </row>
    <row r="169" spans="2:14" ht="27.75" customHeight="1">
      <c r="B169" s="150">
        <v>35</v>
      </c>
      <c r="C169" s="137" t="s">
        <v>572</v>
      </c>
      <c r="D169" s="137" t="s">
        <v>573</v>
      </c>
      <c r="E169" s="21">
        <v>1</v>
      </c>
      <c r="F169" s="115">
        <v>8</v>
      </c>
      <c r="G169" s="115"/>
      <c r="H169" s="115">
        <v>1.5</v>
      </c>
      <c r="I169" s="21">
        <v>14098</v>
      </c>
      <c r="J169" s="21">
        <v>12475</v>
      </c>
      <c r="K169" s="21">
        <v>71</v>
      </c>
      <c r="L169" s="133">
        <v>1</v>
      </c>
      <c r="M169" s="112" t="s">
        <v>336</v>
      </c>
      <c r="N169" s="130">
        <v>1</v>
      </c>
    </row>
    <row r="170" spans="2:14" ht="30.75" customHeight="1">
      <c r="B170" s="150">
        <v>36</v>
      </c>
      <c r="C170" s="137" t="s">
        <v>572</v>
      </c>
      <c r="D170" s="137" t="s">
        <v>573</v>
      </c>
      <c r="E170" s="21">
        <v>1</v>
      </c>
      <c r="F170" s="115">
        <v>8</v>
      </c>
      <c r="G170" s="115"/>
      <c r="H170" s="115">
        <v>1.5</v>
      </c>
      <c r="I170" s="21">
        <v>14098</v>
      </c>
      <c r="J170" s="21">
        <v>12475</v>
      </c>
      <c r="K170" s="21">
        <v>71</v>
      </c>
      <c r="L170" s="133">
        <v>1</v>
      </c>
      <c r="M170" s="112" t="s">
        <v>321</v>
      </c>
      <c r="N170" s="130">
        <v>1</v>
      </c>
    </row>
    <row r="171" spans="2:14" ht="39.75" customHeight="1">
      <c r="B171" s="150">
        <v>37</v>
      </c>
      <c r="C171" s="137" t="s">
        <v>572</v>
      </c>
      <c r="D171" s="137" t="s">
        <v>573</v>
      </c>
      <c r="E171" s="21">
        <v>1</v>
      </c>
      <c r="F171" s="115">
        <v>8</v>
      </c>
      <c r="G171" s="115"/>
      <c r="H171" s="115">
        <v>1.5</v>
      </c>
      <c r="I171" s="21">
        <v>14098</v>
      </c>
      <c r="J171" s="21">
        <v>12475</v>
      </c>
      <c r="K171" s="21">
        <v>71</v>
      </c>
      <c r="L171" s="133">
        <v>1</v>
      </c>
      <c r="M171" s="112" t="s">
        <v>316</v>
      </c>
      <c r="N171" s="130">
        <v>1</v>
      </c>
    </row>
    <row r="172" spans="2:14" ht="40.5" customHeight="1">
      <c r="B172" s="150">
        <v>38</v>
      </c>
      <c r="C172" s="137" t="s">
        <v>572</v>
      </c>
      <c r="D172" s="137" t="s">
        <v>573</v>
      </c>
      <c r="E172" s="21">
        <v>1</v>
      </c>
      <c r="F172" s="115">
        <v>8</v>
      </c>
      <c r="G172" s="115"/>
      <c r="H172" s="115">
        <v>1.5</v>
      </c>
      <c r="I172" s="21">
        <v>14098</v>
      </c>
      <c r="J172" s="21">
        <v>12475</v>
      </c>
      <c r="K172" s="21">
        <v>71</v>
      </c>
      <c r="L172" s="133">
        <v>1</v>
      </c>
      <c r="M172" s="112" t="s">
        <v>337</v>
      </c>
      <c r="N172" s="130">
        <v>1</v>
      </c>
    </row>
    <row r="173" spans="2:14" ht="32.25" customHeight="1">
      <c r="B173" s="150">
        <v>39</v>
      </c>
      <c r="C173" s="137" t="s">
        <v>572</v>
      </c>
      <c r="D173" s="137" t="s">
        <v>573</v>
      </c>
      <c r="E173" s="21">
        <v>1</v>
      </c>
      <c r="F173" s="115">
        <v>8</v>
      </c>
      <c r="G173" s="115"/>
      <c r="H173" s="115">
        <v>1.5</v>
      </c>
      <c r="I173" s="21">
        <v>14098</v>
      </c>
      <c r="J173" s="21">
        <v>12475</v>
      </c>
      <c r="K173" s="21">
        <v>71</v>
      </c>
      <c r="L173" s="133">
        <v>1</v>
      </c>
      <c r="M173" s="112" t="s">
        <v>316</v>
      </c>
      <c r="N173" s="130">
        <v>1</v>
      </c>
    </row>
    <row r="174" spans="2:14" ht="39" customHeight="1">
      <c r="B174" s="150">
        <v>40</v>
      </c>
      <c r="C174" s="137" t="s">
        <v>572</v>
      </c>
      <c r="D174" s="137" t="s">
        <v>573</v>
      </c>
      <c r="E174" s="21">
        <v>1</v>
      </c>
      <c r="F174" s="115">
        <v>8</v>
      </c>
      <c r="G174" s="115"/>
      <c r="H174" s="115">
        <v>1.5</v>
      </c>
      <c r="I174" s="21">
        <v>14098</v>
      </c>
      <c r="J174" s="21">
        <v>12475</v>
      </c>
      <c r="K174" s="21">
        <v>71</v>
      </c>
      <c r="L174" s="133">
        <v>1</v>
      </c>
      <c r="M174" s="112" t="s">
        <v>338</v>
      </c>
      <c r="N174" s="130">
        <v>1</v>
      </c>
    </row>
    <row r="175" spans="2:14" ht="29.25" customHeight="1">
      <c r="B175" s="150">
        <v>41</v>
      </c>
      <c r="C175" s="137" t="s">
        <v>572</v>
      </c>
      <c r="D175" s="137" t="s">
        <v>573</v>
      </c>
      <c r="E175" s="21">
        <v>1</v>
      </c>
      <c r="F175" s="115">
        <v>8</v>
      </c>
      <c r="G175" s="115"/>
      <c r="H175" s="115">
        <v>1.5</v>
      </c>
      <c r="I175" s="21">
        <v>14098</v>
      </c>
      <c r="J175" s="21">
        <v>12475</v>
      </c>
      <c r="K175" s="21">
        <v>71</v>
      </c>
      <c r="L175" s="133">
        <v>1</v>
      </c>
      <c r="M175" s="112" t="s">
        <v>339</v>
      </c>
      <c r="N175" s="130">
        <v>1</v>
      </c>
    </row>
    <row r="176" spans="2:14" ht="33" customHeight="1">
      <c r="B176" s="150">
        <v>42</v>
      </c>
      <c r="C176" s="137" t="s">
        <v>572</v>
      </c>
      <c r="D176" s="137" t="s">
        <v>573</v>
      </c>
      <c r="E176" s="21">
        <v>1</v>
      </c>
      <c r="F176" s="115">
        <v>8</v>
      </c>
      <c r="G176" s="115"/>
      <c r="H176" s="115">
        <v>1.5</v>
      </c>
      <c r="I176" s="21">
        <v>14098</v>
      </c>
      <c r="J176" s="21">
        <v>12475</v>
      </c>
      <c r="K176" s="21">
        <v>71</v>
      </c>
      <c r="L176" s="133">
        <v>1</v>
      </c>
      <c r="M176" s="112" t="s">
        <v>340</v>
      </c>
      <c r="N176" s="130">
        <v>1</v>
      </c>
    </row>
    <row r="177" spans="2:14" ht="27.75" customHeight="1">
      <c r="B177" s="150">
        <v>43</v>
      </c>
      <c r="C177" s="137" t="s">
        <v>572</v>
      </c>
      <c r="D177" s="137" t="s">
        <v>573</v>
      </c>
      <c r="E177" s="21">
        <v>1</v>
      </c>
      <c r="F177" s="115">
        <v>8</v>
      </c>
      <c r="G177" s="115"/>
      <c r="H177" s="115">
        <v>1.5</v>
      </c>
      <c r="I177" s="21">
        <v>14098</v>
      </c>
      <c r="J177" s="21">
        <v>12475</v>
      </c>
      <c r="K177" s="21">
        <v>71</v>
      </c>
      <c r="L177" s="133">
        <v>1</v>
      </c>
      <c r="M177" s="112" t="s">
        <v>341</v>
      </c>
      <c r="N177" s="130">
        <v>1</v>
      </c>
    </row>
    <row r="178" spans="2:14" ht="32.25" customHeight="1">
      <c r="B178" s="150">
        <v>44</v>
      </c>
      <c r="C178" s="137" t="s">
        <v>572</v>
      </c>
      <c r="D178" s="137" t="s">
        <v>573</v>
      </c>
      <c r="E178" s="21">
        <v>1</v>
      </c>
      <c r="F178" s="115">
        <v>8</v>
      </c>
      <c r="G178" s="115"/>
      <c r="H178" s="115">
        <v>1.5</v>
      </c>
      <c r="I178" s="21">
        <v>14098</v>
      </c>
      <c r="J178" s="21">
        <v>12475</v>
      </c>
      <c r="K178" s="21">
        <v>71</v>
      </c>
      <c r="L178" s="133">
        <v>1</v>
      </c>
      <c r="M178" s="112" t="s">
        <v>342</v>
      </c>
      <c r="N178" s="130">
        <v>1</v>
      </c>
    </row>
    <row r="179" spans="2:14" ht="34.5" customHeight="1">
      <c r="B179" s="150">
        <v>45</v>
      </c>
      <c r="C179" s="137" t="s">
        <v>572</v>
      </c>
      <c r="D179" s="137" t="s">
        <v>573</v>
      </c>
      <c r="E179" s="21">
        <v>1</v>
      </c>
      <c r="F179" s="115">
        <v>8</v>
      </c>
      <c r="G179" s="115"/>
      <c r="H179" s="115">
        <v>1.5</v>
      </c>
      <c r="I179" s="21">
        <v>14098</v>
      </c>
      <c r="J179" s="21">
        <v>12475</v>
      </c>
      <c r="K179" s="21">
        <v>71</v>
      </c>
      <c r="L179" s="133">
        <v>1</v>
      </c>
      <c r="M179" s="112" t="s">
        <v>342</v>
      </c>
      <c r="N179" s="130">
        <v>1</v>
      </c>
    </row>
    <row r="180" spans="2:14" ht="27" customHeight="1">
      <c r="B180" s="150">
        <v>46</v>
      </c>
      <c r="C180" s="137" t="s">
        <v>572</v>
      </c>
      <c r="D180" s="137" t="s">
        <v>573</v>
      </c>
      <c r="E180" s="21">
        <v>1</v>
      </c>
      <c r="F180" s="115">
        <v>8</v>
      </c>
      <c r="G180" s="115"/>
      <c r="H180" s="115">
        <v>1.5</v>
      </c>
      <c r="I180" s="21">
        <v>14098</v>
      </c>
      <c r="J180" s="21">
        <v>12475</v>
      </c>
      <c r="K180" s="21">
        <v>71</v>
      </c>
      <c r="L180" s="133">
        <v>1</v>
      </c>
      <c r="M180" s="112" t="s">
        <v>342</v>
      </c>
      <c r="N180" s="130">
        <v>1</v>
      </c>
    </row>
    <row r="181" spans="2:14" ht="30" customHeight="1">
      <c r="B181" s="150">
        <v>47</v>
      </c>
      <c r="C181" s="137" t="s">
        <v>572</v>
      </c>
      <c r="D181" s="137" t="s">
        <v>573</v>
      </c>
      <c r="E181" s="21">
        <v>1</v>
      </c>
      <c r="F181" s="115">
        <v>8</v>
      </c>
      <c r="G181" s="115"/>
      <c r="H181" s="115">
        <v>1.5</v>
      </c>
      <c r="I181" s="21">
        <v>14098</v>
      </c>
      <c r="J181" s="21">
        <v>12475</v>
      </c>
      <c r="K181" s="21">
        <v>71</v>
      </c>
      <c r="L181" s="133">
        <v>1</v>
      </c>
      <c r="M181" s="112" t="s">
        <v>343</v>
      </c>
      <c r="N181" s="130">
        <v>1</v>
      </c>
    </row>
    <row r="182" spans="2:14" ht="34.5" customHeight="1">
      <c r="B182" s="150">
        <v>48</v>
      </c>
      <c r="C182" s="137" t="s">
        <v>574</v>
      </c>
      <c r="D182" s="137" t="s">
        <v>573</v>
      </c>
      <c r="E182" s="21">
        <v>1</v>
      </c>
      <c r="F182" s="115">
        <v>5</v>
      </c>
      <c r="G182" s="148"/>
      <c r="H182" s="115">
        <v>1.5</v>
      </c>
      <c r="I182" s="21">
        <v>336842</v>
      </c>
      <c r="J182" s="21">
        <v>71842</v>
      </c>
      <c r="K182" s="21">
        <v>408</v>
      </c>
      <c r="L182" s="133">
        <v>10</v>
      </c>
      <c r="M182" s="112" t="s">
        <v>333</v>
      </c>
      <c r="N182" s="130">
        <v>1</v>
      </c>
    </row>
    <row r="183" spans="2:14" ht="30.75" customHeight="1">
      <c r="B183" s="150">
        <v>49</v>
      </c>
      <c r="C183" s="137" t="s">
        <v>575</v>
      </c>
      <c r="D183" s="137" t="s">
        <v>576</v>
      </c>
      <c r="E183" s="21">
        <v>1</v>
      </c>
      <c r="F183" s="149" t="s">
        <v>513</v>
      </c>
      <c r="G183" s="149"/>
      <c r="H183" s="149"/>
      <c r="I183" s="21">
        <v>250000</v>
      </c>
      <c r="J183" s="21">
        <v>130000</v>
      </c>
      <c r="K183" s="21">
        <v>739</v>
      </c>
      <c r="L183" s="133">
        <v>1</v>
      </c>
      <c r="M183" s="112" t="s">
        <v>330</v>
      </c>
      <c r="N183" s="130">
        <v>1</v>
      </c>
    </row>
    <row r="184" spans="2:14" ht="43.5" customHeight="1">
      <c r="B184" s="150">
        <v>50</v>
      </c>
      <c r="C184" s="137" t="s">
        <v>577</v>
      </c>
      <c r="D184" s="137" t="s">
        <v>576</v>
      </c>
      <c r="E184" s="21">
        <v>1</v>
      </c>
      <c r="F184" s="115">
        <v>9</v>
      </c>
      <c r="G184" s="115"/>
      <c r="H184" s="115">
        <v>1.5</v>
      </c>
      <c r="I184" s="21">
        <v>14098</v>
      </c>
      <c r="J184" s="21">
        <v>12475</v>
      </c>
      <c r="K184" s="21">
        <v>71</v>
      </c>
      <c r="L184" s="133">
        <v>1</v>
      </c>
      <c r="M184" s="112" t="s">
        <v>333</v>
      </c>
      <c r="N184" s="130">
        <v>1</v>
      </c>
    </row>
    <row r="185" spans="2:14" ht="43.5" customHeight="1">
      <c r="B185" s="150">
        <v>51</v>
      </c>
      <c r="C185" s="137" t="s">
        <v>577</v>
      </c>
      <c r="D185" s="137" t="s">
        <v>576</v>
      </c>
      <c r="E185" s="21">
        <v>1</v>
      </c>
      <c r="F185" s="115">
        <v>9</v>
      </c>
      <c r="G185" s="115"/>
      <c r="H185" s="115">
        <v>1.5</v>
      </c>
      <c r="I185" s="21">
        <v>14098</v>
      </c>
      <c r="J185" s="21">
        <v>12475</v>
      </c>
      <c r="K185" s="21">
        <v>71</v>
      </c>
      <c r="L185" s="133">
        <v>1</v>
      </c>
      <c r="M185" s="112" t="s">
        <v>344</v>
      </c>
      <c r="N185" s="130">
        <v>1</v>
      </c>
    </row>
    <row r="186" spans="2:14" ht="43.5" customHeight="1">
      <c r="B186" s="150">
        <v>52</v>
      </c>
      <c r="C186" s="137" t="s">
        <v>577</v>
      </c>
      <c r="D186" s="137" t="s">
        <v>576</v>
      </c>
      <c r="E186" s="21">
        <v>1</v>
      </c>
      <c r="F186" s="115">
        <v>9</v>
      </c>
      <c r="G186" s="115"/>
      <c r="H186" s="115">
        <v>1.5</v>
      </c>
      <c r="I186" s="21">
        <v>14098</v>
      </c>
      <c r="J186" s="21">
        <v>12475</v>
      </c>
      <c r="K186" s="21">
        <v>71</v>
      </c>
      <c r="L186" s="133">
        <v>1</v>
      </c>
      <c r="M186" s="112" t="s">
        <v>345</v>
      </c>
      <c r="N186" s="130">
        <v>1</v>
      </c>
    </row>
    <row r="187" spans="2:14" ht="43.5" customHeight="1">
      <c r="B187" s="150">
        <v>53</v>
      </c>
      <c r="C187" s="137" t="s">
        <v>577</v>
      </c>
      <c r="D187" s="137" t="s">
        <v>576</v>
      </c>
      <c r="E187" s="21">
        <v>1</v>
      </c>
      <c r="F187" s="115">
        <v>9</v>
      </c>
      <c r="G187" s="115"/>
      <c r="H187" s="115">
        <v>1.5</v>
      </c>
      <c r="I187" s="21">
        <v>14098</v>
      </c>
      <c r="J187" s="21">
        <v>12475</v>
      </c>
      <c r="K187" s="21">
        <v>71</v>
      </c>
      <c r="L187" s="133">
        <v>1</v>
      </c>
      <c r="M187" s="112" t="s">
        <v>346</v>
      </c>
      <c r="N187" s="130">
        <v>1</v>
      </c>
    </row>
    <row r="188" spans="2:14" ht="43.5" customHeight="1">
      <c r="B188" s="150">
        <v>54</v>
      </c>
      <c r="C188" s="137" t="s">
        <v>577</v>
      </c>
      <c r="D188" s="137" t="s">
        <v>576</v>
      </c>
      <c r="E188" s="21">
        <v>1</v>
      </c>
      <c r="F188" s="115">
        <v>9</v>
      </c>
      <c r="G188" s="115"/>
      <c r="H188" s="115">
        <v>1.5</v>
      </c>
      <c r="I188" s="21">
        <v>14098</v>
      </c>
      <c r="J188" s="21">
        <v>12475</v>
      </c>
      <c r="K188" s="21">
        <v>71</v>
      </c>
      <c r="L188" s="133">
        <v>1</v>
      </c>
      <c r="M188" s="112" t="s">
        <v>347</v>
      </c>
      <c r="N188" s="130">
        <v>1</v>
      </c>
    </row>
    <row r="189" spans="2:14" ht="43.5" customHeight="1">
      <c r="B189" s="150">
        <v>55</v>
      </c>
      <c r="C189" s="137" t="s">
        <v>577</v>
      </c>
      <c r="D189" s="137" t="s">
        <v>576</v>
      </c>
      <c r="E189" s="21">
        <v>1</v>
      </c>
      <c r="F189" s="115">
        <v>9</v>
      </c>
      <c r="G189" s="115"/>
      <c r="H189" s="115">
        <v>1.5</v>
      </c>
      <c r="I189" s="21">
        <v>14098</v>
      </c>
      <c r="J189" s="21">
        <v>12475</v>
      </c>
      <c r="K189" s="21">
        <v>71</v>
      </c>
      <c r="L189" s="133">
        <v>1</v>
      </c>
      <c r="M189" s="112" t="s">
        <v>348</v>
      </c>
      <c r="N189" s="130">
        <v>1</v>
      </c>
    </row>
    <row r="190" spans="2:14" ht="43.5" customHeight="1">
      <c r="B190" s="150">
        <v>56</v>
      </c>
      <c r="C190" s="137" t="s">
        <v>577</v>
      </c>
      <c r="D190" s="137" t="s">
        <v>576</v>
      </c>
      <c r="E190" s="21">
        <v>1</v>
      </c>
      <c r="F190" s="115">
        <v>9</v>
      </c>
      <c r="G190" s="115"/>
      <c r="H190" s="115">
        <v>1.5</v>
      </c>
      <c r="I190" s="21">
        <v>14098</v>
      </c>
      <c r="J190" s="21">
        <v>12475</v>
      </c>
      <c r="K190" s="21">
        <v>71</v>
      </c>
      <c r="L190" s="133">
        <v>1</v>
      </c>
      <c r="M190" s="112" t="s">
        <v>349</v>
      </c>
      <c r="N190" s="130">
        <v>1</v>
      </c>
    </row>
    <row r="191" spans="2:14" ht="43.5" customHeight="1">
      <c r="B191" s="150">
        <v>57</v>
      </c>
      <c r="C191" s="137" t="s">
        <v>577</v>
      </c>
      <c r="D191" s="137" t="s">
        <v>576</v>
      </c>
      <c r="E191" s="21">
        <v>1</v>
      </c>
      <c r="F191" s="115">
        <v>9</v>
      </c>
      <c r="G191" s="115"/>
      <c r="H191" s="115">
        <v>1.5</v>
      </c>
      <c r="I191" s="21">
        <v>14098</v>
      </c>
      <c r="J191" s="21">
        <v>12475</v>
      </c>
      <c r="K191" s="21">
        <v>71</v>
      </c>
      <c r="L191" s="133">
        <v>1</v>
      </c>
      <c r="M191" s="112" t="s">
        <v>350</v>
      </c>
      <c r="N191" s="130">
        <v>1</v>
      </c>
    </row>
    <row r="192" spans="2:14" ht="43.5" customHeight="1">
      <c r="B192" s="150">
        <v>58</v>
      </c>
      <c r="C192" s="137" t="s">
        <v>577</v>
      </c>
      <c r="D192" s="137" t="s">
        <v>576</v>
      </c>
      <c r="E192" s="21">
        <v>1</v>
      </c>
      <c r="F192" s="115">
        <v>9</v>
      </c>
      <c r="G192" s="115"/>
      <c r="H192" s="115">
        <v>1.5</v>
      </c>
      <c r="I192" s="21">
        <v>14098</v>
      </c>
      <c r="J192" s="21">
        <v>12475</v>
      </c>
      <c r="K192" s="21">
        <v>71</v>
      </c>
      <c r="L192" s="133">
        <v>1</v>
      </c>
      <c r="M192" s="112" t="s">
        <v>351</v>
      </c>
      <c r="N192" s="130">
        <v>1</v>
      </c>
    </row>
    <row r="193" spans="2:14" ht="43.5" customHeight="1">
      <c r="B193" s="150">
        <v>59</v>
      </c>
      <c r="C193" s="137" t="s">
        <v>577</v>
      </c>
      <c r="D193" s="137" t="s">
        <v>576</v>
      </c>
      <c r="E193" s="21">
        <v>1</v>
      </c>
      <c r="F193" s="115">
        <v>9</v>
      </c>
      <c r="G193" s="115"/>
      <c r="H193" s="115">
        <v>1.5</v>
      </c>
      <c r="I193" s="21">
        <v>14098</v>
      </c>
      <c r="J193" s="21">
        <v>12475</v>
      </c>
      <c r="K193" s="21">
        <v>71</v>
      </c>
      <c r="L193" s="133">
        <v>1</v>
      </c>
      <c r="M193" s="112" t="s">
        <v>352</v>
      </c>
      <c r="N193" s="130">
        <v>1</v>
      </c>
    </row>
    <row r="194" spans="2:14" ht="43.5" customHeight="1">
      <c r="B194" s="150">
        <v>60</v>
      </c>
      <c r="C194" s="137" t="s">
        <v>577</v>
      </c>
      <c r="D194" s="137" t="s">
        <v>576</v>
      </c>
      <c r="E194" s="21">
        <v>1</v>
      </c>
      <c r="F194" s="115">
        <v>9</v>
      </c>
      <c r="G194" s="115"/>
      <c r="H194" s="115">
        <v>1.5</v>
      </c>
      <c r="I194" s="21">
        <v>14098</v>
      </c>
      <c r="J194" s="21">
        <v>12475</v>
      </c>
      <c r="K194" s="21">
        <v>71</v>
      </c>
      <c r="L194" s="133">
        <v>1</v>
      </c>
      <c r="M194" s="112" t="s">
        <v>353</v>
      </c>
      <c r="N194" s="130">
        <v>1</v>
      </c>
    </row>
    <row r="195" spans="2:14" ht="43.5" customHeight="1">
      <c r="B195" s="150">
        <v>61</v>
      </c>
      <c r="C195" s="137" t="s">
        <v>577</v>
      </c>
      <c r="D195" s="137" t="s">
        <v>576</v>
      </c>
      <c r="E195" s="21">
        <v>1</v>
      </c>
      <c r="F195" s="115">
        <v>9</v>
      </c>
      <c r="G195" s="115"/>
      <c r="H195" s="115">
        <v>1.5</v>
      </c>
      <c r="I195" s="21">
        <v>14098</v>
      </c>
      <c r="J195" s="21">
        <v>12475</v>
      </c>
      <c r="K195" s="21">
        <v>71</v>
      </c>
      <c r="L195" s="133">
        <v>1</v>
      </c>
      <c r="M195" s="112" t="s">
        <v>354</v>
      </c>
      <c r="N195" s="130">
        <v>1</v>
      </c>
    </row>
    <row r="196" spans="2:14" ht="43.5" customHeight="1">
      <c r="B196" s="150">
        <v>62</v>
      </c>
      <c r="C196" s="137" t="s">
        <v>577</v>
      </c>
      <c r="D196" s="137" t="s">
        <v>576</v>
      </c>
      <c r="E196" s="21">
        <v>1</v>
      </c>
      <c r="F196" s="115">
        <v>9</v>
      </c>
      <c r="G196" s="115"/>
      <c r="H196" s="115">
        <v>1.5</v>
      </c>
      <c r="I196" s="21">
        <v>14098</v>
      </c>
      <c r="J196" s="21">
        <v>12475</v>
      </c>
      <c r="K196" s="21">
        <v>71</v>
      </c>
      <c r="L196" s="133">
        <v>1</v>
      </c>
      <c r="M196" s="112" t="s">
        <v>355</v>
      </c>
      <c r="N196" s="130">
        <v>1</v>
      </c>
    </row>
    <row r="197" spans="2:14" ht="43.5" customHeight="1">
      <c r="B197" s="150">
        <v>63</v>
      </c>
      <c r="C197" s="137" t="s">
        <v>577</v>
      </c>
      <c r="D197" s="137" t="s">
        <v>576</v>
      </c>
      <c r="E197" s="21">
        <v>1</v>
      </c>
      <c r="F197" s="115">
        <v>9</v>
      </c>
      <c r="G197" s="115"/>
      <c r="H197" s="115">
        <v>1.5</v>
      </c>
      <c r="I197" s="21">
        <v>14098</v>
      </c>
      <c r="J197" s="21">
        <v>12475</v>
      </c>
      <c r="K197" s="21">
        <v>71</v>
      </c>
      <c r="L197" s="133">
        <v>1</v>
      </c>
      <c r="M197" s="112" t="s">
        <v>356</v>
      </c>
      <c r="N197" s="130">
        <v>1</v>
      </c>
    </row>
    <row r="198" spans="2:14" ht="43.5" customHeight="1">
      <c r="B198" s="150">
        <v>64</v>
      </c>
      <c r="C198" s="137" t="s">
        <v>577</v>
      </c>
      <c r="D198" s="137" t="s">
        <v>576</v>
      </c>
      <c r="E198" s="21">
        <v>1</v>
      </c>
      <c r="F198" s="115">
        <v>9</v>
      </c>
      <c r="G198" s="115"/>
      <c r="H198" s="115">
        <v>1.5</v>
      </c>
      <c r="I198" s="21">
        <v>14098</v>
      </c>
      <c r="J198" s="21">
        <v>12475</v>
      </c>
      <c r="K198" s="21">
        <v>71</v>
      </c>
      <c r="L198" s="133">
        <v>1</v>
      </c>
      <c r="M198" s="112" t="s">
        <v>357</v>
      </c>
      <c r="N198" s="130">
        <v>1</v>
      </c>
    </row>
    <row r="199" spans="2:14" ht="43.5" customHeight="1">
      <c r="B199" s="150">
        <v>65</v>
      </c>
      <c r="C199" s="137" t="s">
        <v>577</v>
      </c>
      <c r="D199" s="137" t="s">
        <v>576</v>
      </c>
      <c r="E199" s="21">
        <v>1</v>
      </c>
      <c r="F199" s="115">
        <v>9</v>
      </c>
      <c r="G199" s="115"/>
      <c r="H199" s="115">
        <v>1.5</v>
      </c>
      <c r="I199" s="21">
        <v>14098</v>
      </c>
      <c r="J199" s="21">
        <v>12475</v>
      </c>
      <c r="K199" s="21">
        <v>71</v>
      </c>
      <c r="L199" s="133">
        <v>1</v>
      </c>
      <c r="M199" s="112" t="s">
        <v>358</v>
      </c>
      <c r="N199" s="130">
        <v>1</v>
      </c>
    </row>
    <row r="200" spans="2:14" ht="43.5" customHeight="1">
      <c r="B200" s="150">
        <v>66</v>
      </c>
      <c r="C200" s="137" t="s">
        <v>577</v>
      </c>
      <c r="D200" s="137" t="s">
        <v>576</v>
      </c>
      <c r="E200" s="21">
        <v>1</v>
      </c>
      <c r="F200" s="115">
        <v>9</v>
      </c>
      <c r="G200" s="115"/>
      <c r="H200" s="115">
        <v>1.5</v>
      </c>
      <c r="I200" s="21">
        <v>14098</v>
      </c>
      <c r="J200" s="21">
        <v>12475</v>
      </c>
      <c r="K200" s="21">
        <v>71</v>
      </c>
      <c r="L200" s="133">
        <v>1</v>
      </c>
      <c r="M200" s="112" t="s">
        <v>359</v>
      </c>
      <c r="N200" s="130">
        <v>1</v>
      </c>
    </row>
    <row r="201" spans="2:14" ht="43.5" customHeight="1">
      <c r="B201" s="150">
        <v>67</v>
      </c>
      <c r="C201" s="137" t="s">
        <v>577</v>
      </c>
      <c r="D201" s="137" t="s">
        <v>576</v>
      </c>
      <c r="E201" s="21">
        <v>1</v>
      </c>
      <c r="F201" s="115">
        <v>9</v>
      </c>
      <c r="G201" s="115"/>
      <c r="H201" s="115">
        <v>1.5</v>
      </c>
      <c r="I201" s="21">
        <v>14098</v>
      </c>
      <c r="J201" s="21">
        <v>12475</v>
      </c>
      <c r="K201" s="21">
        <v>71</v>
      </c>
      <c r="L201" s="133">
        <v>1</v>
      </c>
      <c r="M201" s="112" t="s">
        <v>360</v>
      </c>
      <c r="N201" s="130">
        <v>1</v>
      </c>
    </row>
    <row r="202" spans="2:14" ht="43.5" customHeight="1">
      <c r="B202" s="150">
        <v>68</v>
      </c>
      <c r="C202" s="137" t="s">
        <v>577</v>
      </c>
      <c r="D202" s="137" t="s">
        <v>576</v>
      </c>
      <c r="E202" s="21">
        <v>1</v>
      </c>
      <c r="F202" s="115">
        <v>9</v>
      </c>
      <c r="G202" s="115"/>
      <c r="H202" s="115">
        <v>1.5</v>
      </c>
      <c r="I202" s="21">
        <v>14098</v>
      </c>
      <c r="J202" s="21">
        <v>12475</v>
      </c>
      <c r="K202" s="21">
        <v>71</v>
      </c>
      <c r="L202" s="133">
        <v>1</v>
      </c>
      <c r="M202" s="112" t="s">
        <v>361</v>
      </c>
      <c r="N202" s="130">
        <v>1</v>
      </c>
    </row>
    <row r="203" spans="2:14" ht="43.5" customHeight="1">
      <c r="B203" s="150">
        <v>69</v>
      </c>
      <c r="C203" s="137" t="s">
        <v>577</v>
      </c>
      <c r="D203" s="137" t="s">
        <v>576</v>
      </c>
      <c r="E203" s="21">
        <v>1</v>
      </c>
      <c r="F203" s="115">
        <v>9</v>
      </c>
      <c r="G203" s="115"/>
      <c r="H203" s="115">
        <v>1.5</v>
      </c>
      <c r="I203" s="21">
        <v>14098</v>
      </c>
      <c r="J203" s="21">
        <v>12475</v>
      </c>
      <c r="K203" s="21">
        <v>71</v>
      </c>
      <c r="L203" s="133">
        <v>1</v>
      </c>
      <c r="M203" s="112" t="s">
        <v>362</v>
      </c>
      <c r="N203" s="130">
        <v>1</v>
      </c>
    </row>
    <row r="204" spans="2:14" ht="43.5" customHeight="1">
      <c r="B204" s="150">
        <v>70</v>
      </c>
      <c r="C204" s="137" t="s">
        <v>577</v>
      </c>
      <c r="D204" s="137" t="s">
        <v>576</v>
      </c>
      <c r="E204" s="21">
        <v>1</v>
      </c>
      <c r="F204" s="115">
        <v>9</v>
      </c>
      <c r="G204" s="115"/>
      <c r="H204" s="115">
        <v>1.5</v>
      </c>
      <c r="I204" s="21">
        <v>14098</v>
      </c>
      <c r="J204" s="21">
        <v>12475</v>
      </c>
      <c r="K204" s="21">
        <v>71</v>
      </c>
      <c r="L204" s="133">
        <v>1</v>
      </c>
      <c r="M204" s="112" t="s">
        <v>363</v>
      </c>
      <c r="N204" s="130">
        <v>1</v>
      </c>
    </row>
    <row r="205" spans="2:14" ht="43.5" customHeight="1">
      <c r="B205" s="150">
        <v>71</v>
      </c>
      <c r="C205" s="137" t="s">
        <v>577</v>
      </c>
      <c r="D205" s="137" t="s">
        <v>576</v>
      </c>
      <c r="E205" s="21">
        <v>1</v>
      </c>
      <c r="F205" s="115">
        <v>9</v>
      </c>
      <c r="G205" s="115"/>
      <c r="H205" s="115">
        <v>1.5</v>
      </c>
      <c r="I205" s="21">
        <v>14098</v>
      </c>
      <c r="J205" s="21">
        <v>12475</v>
      </c>
      <c r="K205" s="21">
        <v>71</v>
      </c>
      <c r="L205" s="133">
        <v>1</v>
      </c>
      <c r="M205" s="112" t="s">
        <v>364</v>
      </c>
      <c r="N205" s="130">
        <v>1</v>
      </c>
    </row>
    <row r="206" spans="2:14" ht="43.5" customHeight="1">
      <c r="B206" s="150">
        <v>72</v>
      </c>
      <c r="C206" s="137" t="s">
        <v>577</v>
      </c>
      <c r="D206" s="137" t="s">
        <v>576</v>
      </c>
      <c r="E206" s="21">
        <v>1</v>
      </c>
      <c r="F206" s="115">
        <v>9</v>
      </c>
      <c r="G206" s="115"/>
      <c r="H206" s="115">
        <v>1.5</v>
      </c>
      <c r="I206" s="21">
        <v>14098</v>
      </c>
      <c r="J206" s="21">
        <v>12475</v>
      </c>
      <c r="K206" s="21">
        <v>71</v>
      </c>
      <c r="L206" s="133">
        <v>1</v>
      </c>
      <c r="M206" s="112" t="s">
        <v>365</v>
      </c>
      <c r="N206" s="130">
        <v>1</v>
      </c>
    </row>
    <row r="207" spans="2:14" ht="43.5" customHeight="1">
      <c r="B207" s="150">
        <v>73</v>
      </c>
      <c r="C207" s="137" t="s">
        <v>577</v>
      </c>
      <c r="D207" s="137" t="s">
        <v>576</v>
      </c>
      <c r="E207" s="21">
        <v>1</v>
      </c>
      <c r="F207" s="115">
        <v>9</v>
      </c>
      <c r="G207" s="115"/>
      <c r="H207" s="115">
        <v>1.5</v>
      </c>
      <c r="I207" s="21">
        <v>14098</v>
      </c>
      <c r="J207" s="21">
        <v>12475</v>
      </c>
      <c r="K207" s="21">
        <v>71</v>
      </c>
      <c r="L207" s="133">
        <v>1</v>
      </c>
      <c r="M207" s="112" t="s">
        <v>366</v>
      </c>
      <c r="N207" s="130">
        <v>1</v>
      </c>
    </row>
    <row r="208" spans="2:14" ht="43.5" customHeight="1">
      <c r="B208" s="150">
        <v>74</v>
      </c>
      <c r="C208" s="137" t="s">
        <v>577</v>
      </c>
      <c r="D208" s="137" t="s">
        <v>576</v>
      </c>
      <c r="E208" s="21">
        <v>1</v>
      </c>
      <c r="F208" s="115">
        <v>9</v>
      </c>
      <c r="G208" s="115"/>
      <c r="H208" s="115">
        <v>1.5</v>
      </c>
      <c r="I208" s="21">
        <v>14098</v>
      </c>
      <c r="J208" s="21">
        <v>12475</v>
      </c>
      <c r="K208" s="21">
        <v>71</v>
      </c>
      <c r="L208" s="133">
        <v>1</v>
      </c>
      <c r="M208" s="112" t="s">
        <v>367</v>
      </c>
      <c r="N208" s="130">
        <v>1</v>
      </c>
    </row>
    <row r="209" spans="2:14" ht="43.5" customHeight="1">
      <c r="B209" s="150">
        <v>75</v>
      </c>
      <c r="C209" s="137" t="s">
        <v>577</v>
      </c>
      <c r="D209" s="137" t="s">
        <v>576</v>
      </c>
      <c r="E209" s="21">
        <v>1</v>
      </c>
      <c r="F209" s="115">
        <v>9</v>
      </c>
      <c r="G209" s="115"/>
      <c r="H209" s="115">
        <v>1.5</v>
      </c>
      <c r="I209" s="21">
        <v>14098</v>
      </c>
      <c r="J209" s="21">
        <v>12475</v>
      </c>
      <c r="K209" s="21">
        <v>71</v>
      </c>
      <c r="L209" s="133">
        <v>1</v>
      </c>
      <c r="M209" s="112" t="s">
        <v>361</v>
      </c>
      <c r="N209" s="130">
        <v>1</v>
      </c>
    </row>
    <row r="210" spans="2:14" ht="43.5" customHeight="1">
      <c r="B210" s="150">
        <v>76</v>
      </c>
      <c r="C210" s="137" t="s">
        <v>577</v>
      </c>
      <c r="D210" s="137" t="s">
        <v>576</v>
      </c>
      <c r="E210" s="21">
        <v>1</v>
      </c>
      <c r="F210" s="115">
        <v>9</v>
      </c>
      <c r="G210" s="115"/>
      <c r="H210" s="115">
        <v>1.5</v>
      </c>
      <c r="I210" s="21">
        <v>14098</v>
      </c>
      <c r="J210" s="21">
        <v>12475</v>
      </c>
      <c r="K210" s="21">
        <v>71</v>
      </c>
      <c r="L210" s="133">
        <v>1</v>
      </c>
      <c r="M210" s="112" t="s">
        <v>368</v>
      </c>
      <c r="N210" s="130">
        <v>1</v>
      </c>
    </row>
    <row r="211" spans="2:14" ht="33" customHeight="1">
      <c r="B211" s="150">
        <v>77</v>
      </c>
      <c r="C211" s="137" t="s">
        <v>577</v>
      </c>
      <c r="D211" s="137" t="s">
        <v>576</v>
      </c>
      <c r="E211" s="21">
        <v>1</v>
      </c>
      <c r="F211" s="115">
        <v>9</v>
      </c>
      <c r="G211" s="115"/>
      <c r="H211" s="115">
        <v>1.5</v>
      </c>
      <c r="I211" s="21">
        <v>14098</v>
      </c>
      <c r="J211" s="21">
        <v>12475</v>
      </c>
      <c r="K211" s="21">
        <v>71</v>
      </c>
      <c r="L211" s="133">
        <v>1</v>
      </c>
      <c r="M211" s="112" t="s">
        <v>369</v>
      </c>
      <c r="N211" s="130">
        <v>1</v>
      </c>
    </row>
    <row r="212" spans="2:14" ht="38.25" customHeight="1">
      <c r="B212" s="150">
        <v>78</v>
      </c>
      <c r="C212" s="137" t="s">
        <v>577</v>
      </c>
      <c r="D212" s="137" t="s">
        <v>576</v>
      </c>
      <c r="E212" s="21">
        <v>1</v>
      </c>
      <c r="F212" s="115">
        <v>9</v>
      </c>
      <c r="G212" s="115"/>
      <c r="H212" s="115">
        <v>1.5</v>
      </c>
      <c r="I212" s="21">
        <v>14098</v>
      </c>
      <c r="J212" s="21">
        <v>12475</v>
      </c>
      <c r="K212" s="21">
        <v>71</v>
      </c>
      <c r="L212" s="133">
        <v>1</v>
      </c>
      <c r="M212" s="112" t="s">
        <v>370</v>
      </c>
      <c r="N212" s="130">
        <v>1</v>
      </c>
    </row>
    <row r="213" spans="2:14" ht="32.25" customHeight="1">
      <c r="B213" s="150">
        <v>79</v>
      </c>
      <c r="C213" s="137" t="s">
        <v>577</v>
      </c>
      <c r="D213" s="137" t="s">
        <v>576</v>
      </c>
      <c r="E213" s="21">
        <v>1</v>
      </c>
      <c r="F213" s="115">
        <v>9</v>
      </c>
      <c r="G213" s="115"/>
      <c r="H213" s="115">
        <v>1.5</v>
      </c>
      <c r="I213" s="21">
        <v>14098</v>
      </c>
      <c r="J213" s="21">
        <v>12475</v>
      </c>
      <c r="K213" s="21">
        <v>71</v>
      </c>
      <c r="L213" s="133">
        <v>1</v>
      </c>
      <c r="M213" s="112" t="s">
        <v>371</v>
      </c>
      <c r="N213" s="130">
        <v>1</v>
      </c>
    </row>
    <row r="214" spans="2:14" ht="39.75" customHeight="1">
      <c r="B214" s="150">
        <v>80</v>
      </c>
      <c r="C214" s="137" t="s">
        <v>577</v>
      </c>
      <c r="D214" s="137" t="s">
        <v>576</v>
      </c>
      <c r="E214" s="21">
        <v>1</v>
      </c>
      <c r="F214" s="115">
        <v>9</v>
      </c>
      <c r="G214" s="115"/>
      <c r="H214" s="115">
        <v>1.5</v>
      </c>
      <c r="I214" s="21">
        <v>14098</v>
      </c>
      <c r="J214" s="21">
        <v>12475</v>
      </c>
      <c r="K214" s="21">
        <v>71</v>
      </c>
      <c r="L214" s="133">
        <v>1</v>
      </c>
      <c r="M214" s="112" t="s">
        <v>372</v>
      </c>
      <c r="N214" s="130">
        <v>1</v>
      </c>
    </row>
    <row r="215" spans="2:14" ht="39.75" customHeight="1">
      <c r="B215" s="150">
        <v>81</v>
      </c>
      <c r="C215" s="137" t="s">
        <v>577</v>
      </c>
      <c r="D215" s="137" t="s">
        <v>576</v>
      </c>
      <c r="E215" s="21">
        <v>1</v>
      </c>
      <c r="F215" s="115">
        <v>9</v>
      </c>
      <c r="G215" s="115"/>
      <c r="H215" s="115">
        <v>1.5</v>
      </c>
      <c r="I215" s="21">
        <v>14098</v>
      </c>
      <c r="J215" s="21">
        <v>12475</v>
      </c>
      <c r="K215" s="21">
        <v>71</v>
      </c>
      <c r="L215" s="133">
        <v>1</v>
      </c>
      <c r="M215" s="112" t="s">
        <v>373</v>
      </c>
      <c r="N215" s="130">
        <v>1</v>
      </c>
    </row>
    <row r="216" spans="2:14" ht="39.75" customHeight="1">
      <c r="B216" s="150">
        <v>82</v>
      </c>
      <c r="C216" s="137" t="s">
        <v>577</v>
      </c>
      <c r="D216" s="137" t="s">
        <v>576</v>
      </c>
      <c r="E216" s="21">
        <v>1</v>
      </c>
      <c r="F216" s="115">
        <v>9</v>
      </c>
      <c r="G216" s="115"/>
      <c r="H216" s="115">
        <v>1.5</v>
      </c>
      <c r="I216" s="21">
        <v>14098</v>
      </c>
      <c r="J216" s="21">
        <v>12475</v>
      </c>
      <c r="K216" s="21">
        <v>71</v>
      </c>
      <c r="L216" s="133">
        <v>1</v>
      </c>
      <c r="M216" s="112" t="s">
        <v>374</v>
      </c>
      <c r="N216" s="130">
        <v>1</v>
      </c>
    </row>
    <row r="217" spans="2:14" ht="39.75" customHeight="1">
      <c r="B217" s="150">
        <v>83</v>
      </c>
      <c r="C217" s="137" t="s">
        <v>577</v>
      </c>
      <c r="D217" s="137" t="s">
        <v>576</v>
      </c>
      <c r="E217" s="21">
        <v>1</v>
      </c>
      <c r="F217" s="115">
        <v>9</v>
      </c>
      <c r="G217" s="115"/>
      <c r="H217" s="115">
        <v>1.5</v>
      </c>
      <c r="I217" s="21">
        <v>14098</v>
      </c>
      <c r="J217" s="21">
        <v>12475</v>
      </c>
      <c r="K217" s="21">
        <v>71</v>
      </c>
      <c r="L217" s="133">
        <v>1</v>
      </c>
      <c r="M217" s="112" t="s">
        <v>375</v>
      </c>
      <c r="N217" s="130">
        <v>1</v>
      </c>
    </row>
    <row r="218" spans="2:14" ht="39.75" customHeight="1">
      <c r="B218" s="150">
        <v>84</v>
      </c>
      <c r="C218" s="137" t="s">
        <v>577</v>
      </c>
      <c r="D218" s="137" t="s">
        <v>576</v>
      </c>
      <c r="E218" s="21">
        <v>1</v>
      </c>
      <c r="F218" s="115">
        <v>9</v>
      </c>
      <c r="G218" s="115"/>
      <c r="H218" s="115">
        <v>1.5</v>
      </c>
      <c r="I218" s="21">
        <v>14098</v>
      </c>
      <c r="J218" s="21">
        <v>12475</v>
      </c>
      <c r="K218" s="21">
        <v>71</v>
      </c>
      <c r="L218" s="133">
        <v>1</v>
      </c>
      <c r="M218" s="112" t="s">
        <v>376</v>
      </c>
      <c r="N218" s="130">
        <v>1</v>
      </c>
    </row>
    <row r="219" spans="2:14" ht="39.75" customHeight="1">
      <c r="B219" s="150">
        <v>85</v>
      </c>
      <c r="C219" s="137" t="s">
        <v>577</v>
      </c>
      <c r="D219" s="137" t="s">
        <v>576</v>
      </c>
      <c r="E219" s="21">
        <v>1</v>
      </c>
      <c r="F219" s="115">
        <v>9</v>
      </c>
      <c r="G219" s="115"/>
      <c r="H219" s="115">
        <v>1.5</v>
      </c>
      <c r="I219" s="21">
        <v>14098</v>
      </c>
      <c r="J219" s="21">
        <v>12475</v>
      </c>
      <c r="K219" s="21">
        <v>71</v>
      </c>
      <c r="L219" s="133">
        <v>1</v>
      </c>
      <c r="M219" s="112" t="s">
        <v>377</v>
      </c>
      <c r="N219" s="130">
        <v>1</v>
      </c>
    </row>
    <row r="220" spans="2:14" ht="39.75" customHeight="1">
      <c r="B220" s="150">
        <v>86</v>
      </c>
      <c r="C220" s="137" t="s">
        <v>577</v>
      </c>
      <c r="D220" s="137" t="s">
        <v>576</v>
      </c>
      <c r="E220" s="21">
        <v>1</v>
      </c>
      <c r="F220" s="115">
        <v>9</v>
      </c>
      <c r="G220" s="115"/>
      <c r="H220" s="115">
        <v>1.5</v>
      </c>
      <c r="I220" s="21">
        <v>14098</v>
      </c>
      <c r="J220" s="21">
        <v>12475</v>
      </c>
      <c r="K220" s="21">
        <v>71</v>
      </c>
      <c r="L220" s="133">
        <v>1</v>
      </c>
      <c r="M220" s="112" t="s">
        <v>378</v>
      </c>
      <c r="N220" s="130">
        <v>1</v>
      </c>
    </row>
    <row r="221" spans="2:14" ht="39.75" customHeight="1">
      <c r="B221" s="150">
        <v>87</v>
      </c>
      <c r="C221" s="137" t="s">
        <v>577</v>
      </c>
      <c r="D221" s="137" t="s">
        <v>576</v>
      </c>
      <c r="E221" s="21">
        <v>1</v>
      </c>
      <c r="F221" s="115">
        <v>9</v>
      </c>
      <c r="G221" s="115"/>
      <c r="H221" s="115">
        <v>1.5</v>
      </c>
      <c r="I221" s="21">
        <v>14098</v>
      </c>
      <c r="J221" s="21">
        <v>12475</v>
      </c>
      <c r="K221" s="21">
        <v>71</v>
      </c>
      <c r="L221" s="133">
        <v>1</v>
      </c>
      <c r="M221" s="112" t="s">
        <v>379</v>
      </c>
      <c r="N221" s="130">
        <v>1</v>
      </c>
    </row>
    <row r="222" spans="2:14" ht="39.75" customHeight="1">
      <c r="B222" s="150">
        <v>88</v>
      </c>
      <c r="C222" s="137" t="s">
        <v>577</v>
      </c>
      <c r="D222" s="137" t="s">
        <v>576</v>
      </c>
      <c r="E222" s="21">
        <v>1</v>
      </c>
      <c r="F222" s="115">
        <v>9</v>
      </c>
      <c r="G222" s="115"/>
      <c r="H222" s="115">
        <v>1.5</v>
      </c>
      <c r="I222" s="21">
        <v>14098</v>
      </c>
      <c r="J222" s="21">
        <v>12475</v>
      </c>
      <c r="K222" s="21">
        <v>71</v>
      </c>
      <c r="L222" s="133">
        <v>1</v>
      </c>
      <c r="M222" s="112" t="s">
        <v>380</v>
      </c>
      <c r="N222" s="130">
        <v>1</v>
      </c>
    </row>
    <row r="223" spans="2:14" ht="39.75" customHeight="1">
      <c r="B223" s="150">
        <v>89</v>
      </c>
      <c r="C223" s="137" t="s">
        <v>577</v>
      </c>
      <c r="D223" s="137" t="s">
        <v>576</v>
      </c>
      <c r="E223" s="21">
        <v>1</v>
      </c>
      <c r="F223" s="115">
        <v>9</v>
      </c>
      <c r="G223" s="115"/>
      <c r="H223" s="115">
        <v>1.5</v>
      </c>
      <c r="I223" s="21">
        <v>14098</v>
      </c>
      <c r="J223" s="21">
        <v>12475</v>
      </c>
      <c r="K223" s="21">
        <v>71</v>
      </c>
      <c r="L223" s="133">
        <v>1</v>
      </c>
      <c r="M223" s="112" t="s">
        <v>381</v>
      </c>
      <c r="N223" s="130">
        <v>1</v>
      </c>
    </row>
    <row r="224" spans="2:14" ht="39.75" customHeight="1">
      <c r="B224" s="150">
        <v>90</v>
      </c>
      <c r="C224" s="137" t="s">
        <v>577</v>
      </c>
      <c r="D224" s="137" t="s">
        <v>576</v>
      </c>
      <c r="E224" s="21">
        <v>1</v>
      </c>
      <c r="F224" s="115">
        <v>9</v>
      </c>
      <c r="G224" s="115"/>
      <c r="H224" s="115">
        <v>1.5</v>
      </c>
      <c r="I224" s="21">
        <v>14098</v>
      </c>
      <c r="J224" s="21">
        <v>12475</v>
      </c>
      <c r="K224" s="21">
        <v>71</v>
      </c>
      <c r="L224" s="133">
        <v>1</v>
      </c>
      <c r="M224" s="112" t="s">
        <v>382</v>
      </c>
      <c r="N224" s="130">
        <v>1</v>
      </c>
    </row>
    <row r="225" spans="2:14" ht="39.75" customHeight="1">
      <c r="B225" s="150">
        <v>91</v>
      </c>
      <c r="C225" s="137" t="s">
        <v>577</v>
      </c>
      <c r="D225" s="137" t="s">
        <v>576</v>
      </c>
      <c r="E225" s="21">
        <v>1</v>
      </c>
      <c r="F225" s="115">
        <v>9</v>
      </c>
      <c r="G225" s="115"/>
      <c r="H225" s="115">
        <v>1.5</v>
      </c>
      <c r="I225" s="21">
        <v>14098</v>
      </c>
      <c r="J225" s="21">
        <v>12475</v>
      </c>
      <c r="K225" s="21">
        <v>71</v>
      </c>
      <c r="L225" s="133">
        <v>1</v>
      </c>
      <c r="M225" s="112" t="s">
        <v>383</v>
      </c>
      <c r="N225" s="130">
        <v>1</v>
      </c>
    </row>
    <row r="226" spans="2:14" ht="39.75" customHeight="1">
      <c r="B226" s="150">
        <v>92</v>
      </c>
      <c r="C226" s="137" t="s">
        <v>577</v>
      </c>
      <c r="D226" s="137" t="s">
        <v>576</v>
      </c>
      <c r="E226" s="21">
        <v>1</v>
      </c>
      <c r="F226" s="115">
        <v>9</v>
      </c>
      <c r="G226" s="115"/>
      <c r="H226" s="115">
        <v>1.5</v>
      </c>
      <c r="I226" s="21">
        <v>14098</v>
      </c>
      <c r="J226" s="21">
        <v>12475</v>
      </c>
      <c r="K226" s="21">
        <v>71</v>
      </c>
      <c r="L226" s="133">
        <v>1</v>
      </c>
      <c r="M226" s="112" t="s">
        <v>384</v>
      </c>
      <c r="N226" s="130">
        <v>1</v>
      </c>
    </row>
    <row r="227" spans="2:14" ht="39.75" customHeight="1">
      <c r="B227" s="150">
        <v>93</v>
      </c>
      <c r="C227" s="137" t="s">
        <v>577</v>
      </c>
      <c r="D227" s="137" t="s">
        <v>576</v>
      </c>
      <c r="E227" s="21">
        <v>1</v>
      </c>
      <c r="F227" s="115">
        <v>9</v>
      </c>
      <c r="G227" s="115"/>
      <c r="H227" s="115">
        <v>1.5</v>
      </c>
      <c r="I227" s="21">
        <v>14098</v>
      </c>
      <c r="J227" s="21">
        <v>12475</v>
      </c>
      <c r="K227" s="21">
        <v>71</v>
      </c>
      <c r="L227" s="133">
        <v>1</v>
      </c>
      <c r="M227" s="112" t="s">
        <v>385</v>
      </c>
      <c r="N227" s="130">
        <v>1</v>
      </c>
    </row>
    <row r="228" spans="2:14" ht="39.75" customHeight="1">
      <c r="B228" s="150">
        <v>94</v>
      </c>
      <c r="C228" s="137" t="s">
        <v>577</v>
      </c>
      <c r="D228" s="137" t="s">
        <v>576</v>
      </c>
      <c r="E228" s="21">
        <v>1</v>
      </c>
      <c r="F228" s="115">
        <v>9</v>
      </c>
      <c r="G228" s="115"/>
      <c r="H228" s="115">
        <v>1.5</v>
      </c>
      <c r="I228" s="21">
        <v>14098</v>
      </c>
      <c r="J228" s="21">
        <v>12475</v>
      </c>
      <c r="K228" s="21">
        <v>71</v>
      </c>
      <c r="L228" s="133">
        <v>1</v>
      </c>
      <c r="M228" s="112" t="s">
        <v>386</v>
      </c>
      <c r="N228" s="130">
        <v>1</v>
      </c>
    </row>
    <row r="229" spans="2:14" ht="39.75" customHeight="1">
      <c r="B229" s="150">
        <v>95</v>
      </c>
      <c r="C229" s="137" t="s">
        <v>577</v>
      </c>
      <c r="D229" s="137" t="s">
        <v>576</v>
      </c>
      <c r="E229" s="21">
        <v>1</v>
      </c>
      <c r="F229" s="115">
        <v>9</v>
      </c>
      <c r="G229" s="115"/>
      <c r="H229" s="115">
        <v>1.5</v>
      </c>
      <c r="I229" s="21">
        <v>14098</v>
      </c>
      <c r="J229" s="21">
        <v>12475</v>
      </c>
      <c r="K229" s="21">
        <v>71</v>
      </c>
      <c r="L229" s="133">
        <v>1</v>
      </c>
      <c r="M229" s="112" t="s">
        <v>387</v>
      </c>
      <c r="N229" s="130">
        <v>1</v>
      </c>
    </row>
    <row r="230" spans="2:14" ht="39.75" customHeight="1">
      <c r="B230" s="150">
        <v>96</v>
      </c>
      <c r="C230" s="137" t="s">
        <v>577</v>
      </c>
      <c r="D230" s="137" t="s">
        <v>576</v>
      </c>
      <c r="E230" s="21">
        <v>1</v>
      </c>
      <c r="F230" s="115">
        <v>9</v>
      </c>
      <c r="G230" s="115"/>
      <c r="H230" s="115">
        <v>1.5</v>
      </c>
      <c r="I230" s="21">
        <v>14098</v>
      </c>
      <c r="J230" s="21">
        <v>12475</v>
      </c>
      <c r="K230" s="21">
        <v>71</v>
      </c>
      <c r="L230" s="133">
        <v>1</v>
      </c>
      <c r="M230" s="112" t="s">
        <v>388</v>
      </c>
      <c r="N230" s="130">
        <v>1</v>
      </c>
    </row>
    <row r="231" spans="2:14" ht="39.75" customHeight="1">
      <c r="B231" s="150">
        <v>97</v>
      </c>
      <c r="C231" s="137" t="s">
        <v>577</v>
      </c>
      <c r="D231" s="137" t="s">
        <v>576</v>
      </c>
      <c r="E231" s="21">
        <v>1</v>
      </c>
      <c r="F231" s="115">
        <v>9</v>
      </c>
      <c r="G231" s="115"/>
      <c r="H231" s="115">
        <v>1.5</v>
      </c>
      <c r="I231" s="21">
        <v>14098</v>
      </c>
      <c r="J231" s="21">
        <v>12475</v>
      </c>
      <c r="K231" s="21">
        <v>71</v>
      </c>
      <c r="L231" s="133">
        <v>1</v>
      </c>
      <c r="M231" s="112" t="s">
        <v>389</v>
      </c>
      <c r="N231" s="130">
        <v>1</v>
      </c>
    </row>
    <row r="232" spans="2:14" ht="33" customHeight="1">
      <c r="B232" s="150">
        <v>98</v>
      </c>
      <c r="C232" s="137" t="s">
        <v>577</v>
      </c>
      <c r="D232" s="137" t="s">
        <v>576</v>
      </c>
      <c r="E232" s="21">
        <v>1</v>
      </c>
      <c r="F232" s="115">
        <v>9</v>
      </c>
      <c r="G232" s="115"/>
      <c r="H232" s="115">
        <v>1.5</v>
      </c>
      <c r="I232" s="21">
        <v>14098</v>
      </c>
      <c r="J232" s="21">
        <v>12475</v>
      </c>
      <c r="K232" s="21">
        <v>71</v>
      </c>
      <c r="L232" s="133">
        <v>1</v>
      </c>
      <c r="M232" s="112" t="s">
        <v>385</v>
      </c>
      <c r="N232" s="130">
        <v>1</v>
      </c>
    </row>
    <row r="233" spans="2:14" ht="33" customHeight="1">
      <c r="B233" s="150">
        <v>99</v>
      </c>
      <c r="C233" s="137" t="s">
        <v>577</v>
      </c>
      <c r="D233" s="137" t="s">
        <v>576</v>
      </c>
      <c r="E233" s="21">
        <v>1</v>
      </c>
      <c r="F233" s="115">
        <v>9</v>
      </c>
      <c r="G233" s="115"/>
      <c r="H233" s="115">
        <v>1.5</v>
      </c>
      <c r="I233" s="21">
        <v>14098</v>
      </c>
      <c r="J233" s="21">
        <v>12475</v>
      </c>
      <c r="K233" s="21">
        <v>71</v>
      </c>
      <c r="L233" s="133">
        <v>1</v>
      </c>
      <c r="M233" s="112" t="s">
        <v>386</v>
      </c>
      <c r="N233" s="130">
        <v>1</v>
      </c>
    </row>
    <row r="234" spans="2:14" ht="33" customHeight="1">
      <c r="B234" s="150">
        <v>100</v>
      </c>
      <c r="C234" s="137" t="s">
        <v>577</v>
      </c>
      <c r="D234" s="137" t="s">
        <v>576</v>
      </c>
      <c r="E234" s="21">
        <v>1</v>
      </c>
      <c r="F234" s="115">
        <v>9</v>
      </c>
      <c r="G234" s="115"/>
      <c r="H234" s="115">
        <v>1.5</v>
      </c>
      <c r="I234" s="21">
        <v>14098</v>
      </c>
      <c r="J234" s="21">
        <v>12475</v>
      </c>
      <c r="K234" s="21">
        <v>71</v>
      </c>
      <c r="L234" s="133">
        <v>1</v>
      </c>
      <c r="M234" s="112" t="s">
        <v>387</v>
      </c>
      <c r="N234" s="130">
        <v>1</v>
      </c>
    </row>
    <row r="235" spans="2:14" ht="33" customHeight="1">
      <c r="B235" s="150">
        <v>101</v>
      </c>
      <c r="C235" s="137" t="s">
        <v>578</v>
      </c>
      <c r="D235" s="137" t="s">
        <v>576</v>
      </c>
      <c r="E235" s="21">
        <v>1</v>
      </c>
      <c r="F235" s="149" t="s">
        <v>513</v>
      </c>
      <c r="G235" s="149"/>
      <c r="H235" s="149"/>
      <c r="I235" s="21">
        <v>200000</v>
      </c>
      <c r="J235" s="21">
        <v>180000</v>
      </c>
      <c r="K235" s="21">
        <v>1023</v>
      </c>
      <c r="L235" s="133">
        <v>1</v>
      </c>
      <c r="M235" s="112" t="s">
        <v>328</v>
      </c>
      <c r="N235" s="130">
        <v>1</v>
      </c>
    </row>
    <row r="236" spans="2:14" ht="33" customHeight="1">
      <c r="B236" s="150">
        <v>102</v>
      </c>
      <c r="C236" s="137" t="s">
        <v>578</v>
      </c>
      <c r="D236" s="137" t="s">
        <v>576</v>
      </c>
      <c r="E236" s="21">
        <v>1</v>
      </c>
      <c r="F236" s="149" t="s">
        <v>513</v>
      </c>
      <c r="G236" s="149"/>
      <c r="H236" s="149"/>
      <c r="I236" s="21">
        <v>200000</v>
      </c>
      <c r="J236" s="21">
        <v>180000</v>
      </c>
      <c r="K236" s="21">
        <v>1023</v>
      </c>
      <c r="L236" s="133">
        <v>1</v>
      </c>
      <c r="M236" s="112" t="s">
        <v>390</v>
      </c>
      <c r="N236" s="130">
        <v>1</v>
      </c>
    </row>
    <row r="237" spans="2:14" ht="33" customHeight="1">
      <c r="B237" s="150">
        <v>103</v>
      </c>
      <c r="C237" s="137" t="s">
        <v>579</v>
      </c>
      <c r="D237" s="137" t="s">
        <v>576</v>
      </c>
      <c r="E237" s="21">
        <v>1</v>
      </c>
      <c r="F237" s="115">
        <v>15</v>
      </c>
      <c r="G237" s="115"/>
      <c r="H237" s="115">
        <v>1</v>
      </c>
      <c r="I237" s="21">
        <v>230651</v>
      </c>
      <c r="J237" s="21">
        <v>73808</v>
      </c>
      <c r="K237" s="21">
        <v>420</v>
      </c>
      <c r="L237" s="133">
        <v>7.5</v>
      </c>
      <c r="M237" s="112" t="s">
        <v>343</v>
      </c>
      <c r="N237" s="130">
        <v>1</v>
      </c>
    </row>
    <row r="238" spans="2:14" ht="33" customHeight="1">
      <c r="B238" s="150">
        <v>104</v>
      </c>
      <c r="C238" s="137" t="s">
        <v>580</v>
      </c>
      <c r="D238" s="137" t="s">
        <v>576</v>
      </c>
      <c r="E238" s="21">
        <v>1</v>
      </c>
      <c r="F238" s="115">
        <v>7</v>
      </c>
      <c r="G238" s="115"/>
      <c r="H238" s="115">
        <v>1</v>
      </c>
      <c r="I238" s="21">
        <v>9606</v>
      </c>
      <c r="J238" s="21">
        <v>7719</v>
      </c>
      <c r="K238" s="21">
        <v>44</v>
      </c>
      <c r="L238" s="133">
        <v>0.5</v>
      </c>
      <c r="M238" s="112" t="s">
        <v>391</v>
      </c>
      <c r="N238" s="130">
        <v>1</v>
      </c>
    </row>
    <row r="239" spans="2:14" ht="33" customHeight="1">
      <c r="B239" s="150">
        <v>105</v>
      </c>
      <c r="C239" s="137" t="s">
        <v>580</v>
      </c>
      <c r="D239" s="137" t="s">
        <v>576</v>
      </c>
      <c r="E239" s="21">
        <v>1</v>
      </c>
      <c r="F239" s="115">
        <v>7</v>
      </c>
      <c r="G239" s="115"/>
      <c r="H239" s="115">
        <v>1</v>
      </c>
      <c r="I239" s="21">
        <v>9606</v>
      </c>
      <c r="J239" s="21">
        <v>7719</v>
      </c>
      <c r="K239" s="21">
        <v>44</v>
      </c>
      <c r="L239" s="133">
        <v>0.5</v>
      </c>
      <c r="M239" s="112" t="s">
        <v>392</v>
      </c>
      <c r="N239" s="130">
        <v>1</v>
      </c>
    </row>
    <row r="240" spans="2:14" ht="33" customHeight="1">
      <c r="B240" s="150">
        <v>106</v>
      </c>
      <c r="C240" s="137" t="s">
        <v>580</v>
      </c>
      <c r="D240" s="137" t="s">
        <v>581</v>
      </c>
      <c r="E240" s="21">
        <v>1</v>
      </c>
      <c r="F240" s="115">
        <v>7</v>
      </c>
      <c r="G240" s="115"/>
      <c r="H240" s="115">
        <v>1</v>
      </c>
      <c r="I240" s="21">
        <v>9606</v>
      </c>
      <c r="J240" s="21">
        <v>7719</v>
      </c>
      <c r="K240" s="21">
        <v>44</v>
      </c>
      <c r="L240" s="133">
        <v>0.5</v>
      </c>
      <c r="M240" s="112" t="s">
        <v>393</v>
      </c>
      <c r="N240" s="130">
        <v>1</v>
      </c>
    </row>
    <row r="241" spans="2:14" ht="33" customHeight="1">
      <c r="B241" s="150">
        <v>107</v>
      </c>
      <c r="C241" s="137" t="s">
        <v>580</v>
      </c>
      <c r="D241" s="137" t="s">
        <v>581</v>
      </c>
      <c r="E241" s="21">
        <v>1</v>
      </c>
      <c r="F241" s="115">
        <v>7</v>
      </c>
      <c r="G241" s="115"/>
      <c r="H241" s="115">
        <v>1</v>
      </c>
      <c r="I241" s="21">
        <v>9606</v>
      </c>
      <c r="J241" s="21">
        <v>7719</v>
      </c>
      <c r="K241" s="21">
        <v>44</v>
      </c>
      <c r="L241" s="133">
        <v>0.5</v>
      </c>
      <c r="M241" s="112" t="s">
        <v>394</v>
      </c>
      <c r="N241" s="130">
        <v>1</v>
      </c>
    </row>
    <row r="242" spans="2:14" ht="33" customHeight="1">
      <c r="B242" s="150">
        <v>108</v>
      </c>
      <c r="C242" s="137" t="s">
        <v>580</v>
      </c>
      <c r="D242" s="137" t="s">
        <v>581</v>
      </c>
      <c r="E242" s="21">
        <v>1</v>
      </c>
      <c r="F242" s="115">
        <v>7</v>
      </c>
      <c r="G242" s="115"/>
      <c r="H242" s="115">
        <v>1</v>
      </c>
      <c r="I242" s="21">
        <v>9606</v>
      </c>
      <c r="J242" s="21">
        <v>7719</v>
      </c>
      <c r="K242" s="21">
        <v>44</v>
      </c>
      <c r="L242" s="133">
        <v>0.5</v>
      </c>
      <c r="M242" s="112" t="s">
        <v>395</v>
      </c>
      <c r="N242" s="130">
        <v>1</v>
      </c>
    </row>
    <row r="243" spans="2:14" ht="33" customHeight="1">
      <c r="B243" s="150">
        <v>109</v>
      </c>
      <c r="C243" s="137" t="s">
        <v>580</v>
      </c>
      <c r="D243" s="137" t="s">
        <v>581</v>
      </c>
      <c r="E243" s="21">
        <v>1</v>
      </c>
      <c r="F243" s="115">
        <v>7</v>
      </c>
      <c r="G243" s="115"/>
      <c r="H243" s="115">
        <v>1</v>
      </c>
      <c r="I243" s="21">
        <v>9606</v>
      </c>
      <c r="J243" s="21">
        <v>7719</v>
      </c>
      <c r="K243" s="21">
        <v>44</v>
      </c>
      <c r="L243" s="133">
        <v>0.5</v>
      </c>
      <c r="M243" s="112" t="s">
        <v>396</v>
      </c>
      <c r="N243" s="130">
        <v>1</v>
      </c>
    </row>
    <row r="244" spans="2:14" ht="33" customHeight="1">
      <c r="B244" s="150">
        <v>110</v>
      </c>
      <c r="C244" s="137" t="s">
        <v>580</v>
      </c>
      <c r="D244" s="137" t="s">
        <v>581</v>
      </c>
      <c r="E244" s="21">
        <v>1</v>
      </c>
      <c r="F244" s="115">
        <v>7</v>
      </c>
      <c r="G244" s="115"/>
      <c r="H244" s="115">
        <v>1</v>
      </c>
      <c r="I244" s="21">
        <v>9606</v>
      </c>
      <c r="J244" s="21">
        <v>7719</v>
      </c>
      <c r="K244" s="21">
        <v>44</v>
      </c>
      <c r="L244" s="133">
        <v>0.5</v>
      </c>
      <c r="M244" s="112" t="s">
        <v>328</v>
      </c>
      <c r="N244" s="130">
        <v>1</v>
      </c>
    </row>
    <row r="245" spans="2:14" ht="33" customHeight="1">
      <c r="B245" s="150">
        <v>111</v>
      </c>
      <c r="C245" s="137" t="s">
        <v>580</v>
      </c>
      <c r="D245" s="137" t="s">
        <v>581</v>
      </c>
      <c r="E245" s="21">
        <v>1</v>
      </c>
      <c r="F245" s="115">
        <v>7</v>
      </c>
      <c r="G245" s="115"/>
      <c r="H245" s="115">
        <v>1</v>
      </c>
      <c r="I245" s="21">
        <v>9606</v>
      </c>
      <c r="J245" s="21">
        <v>7719</v>
      </c>
      <c r="K245" s="21">
        <v>44</v>
      </c>
      <c r="L245" s="133">
        <v>0.5</v>
      </c>
      <c r="M245" s="112" t="s">
        <v>397</v>
      </c>
      <c r="N245" s="130">
        <v>1</v>
      </c>
    </row>
    <row r="246" spans="2:14" ht="33" customHeight="1">
      <c r="B246" s="150">
        <v>112</v>
      </c>
      <c r="C246" s="137" t="s">
        <v>575</v>
      </c>
      <c r="D246" s="137" t="s">
        <v>581</v>
      </c>
      <c r="E246" s="21">
        <v>1</v>
      </c>
      <c r="F246" s="149" t="s">
        <v>513</v>
      </c>
      <c r="G246" s="149"/>
      <c r="H246" s="149"/>
      <c r="I246" s="21">
        <v>250000</v>
      </c>
      <c r="J246" s="21">
        <v>130000</v>
      </c>
      <c r="K246" s="21">
        <v>739</v>
      </c>
      <c r="L246" s="133">
        <v>1</v>
      </c>
      <c r="M246" s="112" t="s">
        <v>398</v>
      </c>
      <c r="N246" s="130">
        <v>1</v>
      </c>
    </row>
    <row r="247" spans="2:14" ht="33" customHeight="1">
      <c r="B247" s="150">
        <v>113</v>
      </c>
      <c r="C247" s="137" t="s">
        <v>577</v>
      </c>
      <c r="D247" s="137" t="s">
        <v>582</v>
      </c>
      <c r="E247" s="21">
        <v>1</v>
      </c>
      <c r="F247" s="115">
        <v>9</v>
      </c>
      <c r="G247" s="115"/>
      <c r="H247" s="115">
        <v>1.5</v>
      </c>
      <c r="I247" s="21">
        <v>14098</v>
      </c>
      <c r="J247" s="21">
        <v>12475</v>
      </c>
      <c r="K247" s="21">
        <v>71</v>
      </c>
      <c r="L247" s="133">
        <v>1</v>
      </c>
      <c r="M247" s="112" t="s">
        <v>328</v>
      </c>
      <c r="N247" s="130">
        <v>1</v>
      </c>
    </row>
    <row r="248" spans="2:14" ht="33" customHeight="1">
      <c r="B248" s="150">
        <v>104</v>
      </c>
      <c r="C248" s="137" t="s">
        <v>577</v>
      </c>
      <c r="D248" s="137" t="s">
        <v>582</v>
      </c>
      <c r="E248" s="21">
        <v>1</v>
      </c>
      <c r="F248" s="115">
        <v>9</v>
      </c>
      <c r="G248" s="115"/>
      <c r="H248" s="115">
        <v>1.5</v>
      </c>
      <c r="I248" s="21">
        <v>14098</v>
      </c>
      <c r="J248" s="21">
        <v>12475</v>
      </c>
      <c r="K248" s="21">
        <v>71</v>
      </c>
      <c r="L248" s="133">
        <v>1</v>
      </c>
      <c r="M248" s="112" t="s">
        <v>399</v>
      </c>
      <c r="N248" s="130">
        <v>1</v>
      </c>
    </row>
    <row r="249" spans="2:14" ht="33" customHeight="1">
      <c r="B249" s="150">
        <v>115</v>
      </c>
      <c r="C249" s="137" t="s">
        <v>577</v>
      </c>
      <c r="D249" s="137" t="s">
        <v>582</v>
      </c>
      <c r="E249" s="21">
        <v>1</v>
      </c>
      <c r="F249" s="115">
        <v>9</v>
      </c>
      <c r="G249" s="115"/>
      <c r="H249" s="115">
        <v>1.5</v>
      </c>
      <c r="I249" s="21">
        <v>14098</v>
      </c>
      <c r="J249" s="21">
        <v>12475</v>
      </c>
      <c r="K249" s="21">
        <v>71</v>
      </c>
      <c r="L249" s="133">
        <v>1</v>
      </c>
      <c r="M249" s="112" t="s">
        <v>358</v>
      </c>
      <c r="N249" s="130">
        <v>1</v>
      </c>
    </row>
    <row r="250" spans="2:14" ht="33" customHeight="1">
      <c r="B250" s="150">
        <v>116</v>
      </c>
      <c r="C250" s="137" t="s">
        <v>577</v>
      </c>
      <c r="D250" s="137" t="s">
        <v>582</v>
      </c>
      <c r="E250" s="21">
        <v>1</v>
      </c>
      <c r="F250" s="115">
        <v>9</v>
      </c>
      <c r="G250" s="115"/>
      <c r="H250" s="115">
        <v>1.5</v>
      </c>
      <c r="I250" s="21">
        <v>14098</v>
      </c>
      <c r="J250" s="21">
        <v>12475</v>
      </c>
      <c r="K250" s="21">
        <v>71</v>
      </c>
      <c r="L250" s="133">
        <v>1</v>
      </c>
      <c r="M250" s="112" t="s">
        <v>400</v>
      </c>
      <c r="N250" s="130">
        <v>1</v>
      </c>
    </row>
    <row r="251" spans="2:14" ht="33" customHeight="1">
      <c r="B251" s="150">
        <v>117</v>
      </c>
      <c r="C251" s="137" t="s">
        <v>577</v>
      </c>
      <c r="D251" s="137" t="s">
        <v>582</v>
      </c>
      <c r="E251" s="21">
        <v>1</v>
      </c>
      <c r="F251" s="115">
        <v>9</v>
      </c>
      <c r="G251" s="115"/>
      <c r="H251" s="115">
        <v>1.5</v>
      </c>
      <c r="I251" s="21">
        <v>14098</v>
      </c>
      <c r="J251" s="21">
        <v>12475</v>
      </c>
      <c r="K251" s="21">
        <v>71</v>
      </c>
      <c r="L251" s="133">
        <v>1</v>
      </c>
      <c r="M251" s="112" t="s">
        <v>401</v>
      </c>
      <c r="N251" s="130">
        <v>1</v>
      </c>
    </row>
    <row r="252" spans="2:14" ht="33" customHeight="1">
      <c r="B252" s="150">
        <v>118</v>
      </c>
      <c r="C252" s="137" t="s">
        <v>577</v>
      </c>
      <c r="D252" s="137" t="s">
        <v>582</v>
      </c>
      <c r="E252" s="21">
        <v>1</v>
      </c>
      <c r="F252" s="115">
        <v>9</v>
      </c>
      <c r="G252" s="115"/>
      <c r="H252" s="115">
        <v>1.5</v>
      </c>
      <c r="I252" s="21">
        <v>14098</v>
      </c>
      <c r="J252" s="21">
        <v>12475</v>
      </c>
      <c r="K252" s="21">
        <v>71</v>
      </c>
      <c r="L252" s="133">
        <v>1</v>
      </c>
      <c r="M252" s="112" t="s">
        <v>402</v>
      </c>
      <c r="N252" s="130">
        <v>1</v>
      </c>
    </row>
    <row r="253" spans="2:14" ht="33" customHeight="1">
      <c r="B253" s="150">
        <v>119</v>
      </c>
      <c r="C253" s="137" t="s">
        <v>577</v>
      </c>
      <c r="D253" s="137" t="s">
        <v>582</v>
      </c>
      <c r="E253" s="21">
        <v>1</v>
      </c>
      <c r="F253" s="115">
        <v>9</v>
      </c>
      <c r="G253" s="115"/>
      <c r="H253" s="115">
        <v>1.5</v>
      </c>
      <c r="I253" s="21">
        <v>14098</v>
      </c>
      <c r="J253" s="21">
        <v>12475</v>
      </c>
      <c r="K253" s="21">
        <v>71</v>
      </c>
      <c r="L253" s="133">
        <v>1</v>
      </c>
      <c r="M253" s="112" t="s">
        <v>403</v>
      </c>
      <c r="N253" s="130">
        <v>1</v>
      </c>
    </row>
    <row r="254" spans="2:14" ht="33" customHeight="1">
      <c r="B254" s="150">
        <v>120</v>
      </c>
      <c r="C254" s="137" t="s">
        <v>577</v>
      </c>
      <c r="D254" s="137" t="s">
        <v>582</v>
      </c>
      <c r="E254" s="21">
        <v>1</v>
      </c>
      <c r="F254" s="115">
        <v>9</v>
      </c>
      <c r="G254" s="115"/>
      <c r="H254" s="115">
        <v>1.5</v>
      </c>
      <c r="I254" s="21">
        <v>14098</v>
      </c>
      <c r="J254" s="21">
        <v>12475</v>
      </c>
      <c r="K254" s="21">
        <v>71</v>
      </c>
      <c r="L254" s="133">
        <v>1</v>
      </c>
      <c r="M254" s="112" t="s">
        <v>404</v>
      </c>
      <c r="N254" s="130">
        <v>1</v>
      </c>
    </row>
    <row r="255" spans="2:14" ht="33" customHeight="1">
      <c r="B255" s="150">
        <v>121</v>
      </c>
      <c r="C255" s="137" t="s">
        <v>577</v>
      </c>
      <c r="D255" s="137" t="s">
        <v>582</v>
      </c>
      <c r="E255" s="21">
        <v>1</v>
      </c>
      <c r="F255" s="115">
        <v>9</v>
      </c>
      <c r="G255" s="115"/>
      <c r="H255" s="115">
        <v>1.5</v>
      </c>
      <c r="I255" s="21">
        <v>14098</v>
      </c>
      <c r="J255" s="21">
        <v>12475</v>
      </c>
      <c r="K255" s="21">
        <v>71</v>
      </c>
      <c r="L255" s="133">
        <v>1</v>
      </c>
      <c r="M255" s="112" t="s">
        <v>405</v>
      </c>
      <c r="N255" s="130">
        <v>1</v>
      </c>
    </row>
    <row r="256" spans="2:14" ht="33" customHeight="1">
      <c r="B256" s="150">
        <v>122</v>
      </c>
      <c r="C256" s="137" t="s">
        <v>577</v>
      </c>
      <c r="D256" s="137" t="s">
        <v>582</v>
      </c>
      <c r="E256" s="21">
        <v>1</v>
      </c>
      <c r="F256" s="115">
        <v>9</v>
      </c>
      <c r="G256" s="115"/>
      <c r="H256" s="115">
        <v>1.5</v>
      </c>
      <c r="I256" s="21">
        <v>14098</v>
      </c>
      <c r="J256" s="21">
        <v>12475</v>
      </c>
      <c r="K256" s="21">
        <v>71</v>
      </c>
      <c r="L256" s="133">
        <v>1</v>
      </c>
      <c r="M256" s="112" t="s">
        <v>406</v>
      </c>
      <c r="N256" s="130">
        <v>1</v>
      </c>
    </row>
    <row r="257" spans="2:14" ht="33" customHeight="1">
      <c r="B257" s="150">
        <v>123</v>
      </c>
      <c r="C257" s="137" t="s">
        <v>577</v>
      </c>
      <c r="D257" s="137" t="s">
        <v>582</v>
      </c>
      <c r="E257" s="21">
        <v>1</v>
      </c>
      <c r="F257" s="115">
        <v>9</v>
      </c>
      <c r="G257" s="115"/>
      <c r="H257" s="115">
        <v>1.5</v>
      </c>
      <c r="I257" s="21">
        <v>14098</v>
      </c>
      <c r="J257" s="21">
        <v>12475</v>
      </c>
      <c r="K257" s="21">
        <v>71</v>
      </c>
      <c r="L257" s="133">
        <v>1</v>
      </c>
      <c r="M257" s="112" t="s">
        <v>407</v>
      </c>
      <c r="N257" s="130">
        <v>1</v>
      </c>
    </row>
    <row r="258" spans="2:14" ht="33" customHeight="1">
      <c r="B258" s="150">
        <v>124</v>
      </c>
      <c r="C258" s="137" t="s">
        <v>577</v>
      </c>
      <c r="D258" s="137" t="s">
        <v>582</v>
      </c>
      <c r="E258" s="21">
        <v>1</v>
      </c>
      <c r="F258" s="115">
        <v>9</v>
      </c>
      <c r="G258" s="115"/>
      <c r="H258" s="115">
        <v>1.5</v>
      </c>
      <c r="I258" s="21">
        <v>14098</v>
      </c>
      <c r="J258" s="21">
        <v>12475</v>
      </c>
      <c r="K258" s="21">
        <v>71</v>
      </c>
      <c r="L258" s="133">
        <v>1</v>
      </c>
      <c r="M258" s="112" t="s">
        <v>408</v>
      </c>
      <c r="N258" s="130">
        <v>1</v>
      </c>
    </row>
    <row r="259" spans="2:14" ht="33" customHeight="1">
      <c r="B259" s="150">
        <v>125</v>
      </c>
      <c r="C259" s="137" t="s">
        <v>577</v>
      </c>
      <c r="D259" s="137" t="s">
        <v>582</v>
      </c>
      <c r="E259" s="21">
        <v>1</v>
      </c>
      <c r="F259" s="115">
        <v>9</v>
      </c>
      <c r="G259" s="115"/>
      <c r="H259" s="115">
        <v>1.5</v>
      </c>
      <c r="I259" s="21">
        <v>14098</v>
      </c>
      <c r="J259" s="21">
        <v>12475</v>
      </c>
      <c r="K259" s="21">
        <v>71</v>
      </c>
      <c r="L259" s="133">
        <v>1</v>
      </c>
      <c r="M259" s="112" t="s">
        <v>409</v>
      </c>
      <c r="N259" s="130">
        <v>1</v>
      </c>
    </row>
    <row r="260" spans="2:14" ht="33" customHeight="1">
      <c r="B260" s="150">
        <v>126</v>
      </c>
      <c r="C260" s="137" t="s">
        <v>577</v>
      </c>
      <c r="D260" s="137" t="s">
        <v>582</v>
      </c>
      <c r="E260" s="21">
        <v>1</v>
      </c>
      <c r="F260" s="115">
        <v>9</v>
      </c>
      <c r="G260" s="115"/>
      <c r="H260" s="115">
        <v>1.5</v>
      </c>
      <c r="I260" s="21">
        <v>14098</v>
      </c>
      <c r="J260" s="21">
        <v>12475</v>
      </c>
      <c r="K260" s="21">
        <v>71</v>
      </c>
      <c r="L260" s="133">
        <v>1</v>
      </c>
      <c r="M260" s="112" t="s">
        <v>410</v>
      </c>
      <c r="N260" s="130">
        <v>1</v>
      </c>
    </row>
    <row r="261" spans="2:14" ht="33" customHeight="1">
      <c r="B261" s="150">
        <v>127</v>
      </c>
      <c r="C261" s="137" t="s">
        <v>577</v>
      </c>
      <c r="D261" s="137" t="s">
        <v>582</v>
      </c>
      <c r="E261" s="21">
        <v>1</v>
      </c>
      <c r="F261" s="115">
        <v>9</v>
      </c>
      <c r="G261" s="115"/>
      <c r="H261" s="115">
        <v>1.5</v>
      </c>
      <c r="I261" s="21">
        <v>14098</v>
      </c>
      <c r="J261" s="21">
        <v>12475</v>
      </c>
      <c r="K261" s="21">
        <v>71</v>
      </c>
      <c r="L261" s="133">
        <v>1</v>
      </c>
      <c r="M261" s="112" t="s">
        <v>411</v>
      </c>
      <c r="N261" s="130">
        <v>1</v>
      </c>
    </row>
    <row r="262" spans="2:14" ht="33" customHeight="1">
      <c r="B262" s="150">
        <v>128</v>
      </c>
      <c r="C262" s="137" t="s">
        <v>577</v>
      </c>
      <c r="D262" s="137" t="s">
        <v>582</v>
      </c>
      <c r="E262" s="21">
        <v>1</v>
      </c>
      <c r="F262" s="115">
        <v>9</v>
      </c>
      <c r="G262" s="115"/>
      <c r="H262" s="115">
        <v>1.5</v>
      </c>
      <c r="I262" s="21">
        <v>14098</v>
      </c>
      <c r="J262" s="21">
        <v>12475</v>
      </c>
      <c r="K262" s="21">
        <v>71</v>
      </c>
      <c r="L262" s="133">
        <v>1</v>
      </c>
      <c r="M262" s="112" t="s">
        <v>412</v>
      </c>
      <c r="N262" s="130">
        <v>1</v>
      </c>
    </row>
    <row r="263" spans="2:14" ht="33" customHeight="1">
      <c r="B263" s="150">
        <v>129</v>
      </c>
      <c r="C263" s="137" t="s">
        <v>577</v>
      </c>
      <c r="D263" s="137" t="s">
        <v>582</v>
      </c>
      <c r="E263" s="21">
        <v>1</v>
      </c>
      <c r="F263" s="115">
        <v>9</v>
      </c>
      <c r="G263" s="115"/>
      <c r="H263" s="115">
        <v>1.5</v>
      </c>
      <c r="I263" s="21">
        <v>14098</v>
      </c>
      <c r="J263" s="21">
        <v>12475</v>
      </c>
      <c r="K263" s="21">
        <v>71</v>
      </c>
      <c r="L263" s="133">
        <v>1</v>
      </c>
      <c r="M263" s="112" t="s">
        <v>413</v>
      </c>
      <c r="N263" s="130">
        <v>1</v>
      </c>
    </row>
    <row r="264" spans="2:14" ht="33" customHeight="1">
      <c r="B264" s="150">
        <v>130</v>
      </c>
      <c r="C264" s="137" t="s">
        <v>577</v>
      </c>
      <c r="D264" s="137" t="s">
        <v>582</v>
      </c>
      <c r="E264" s="21">
        <v>1</v>
      </c>
      <c r="F264" s="115">
        <v>9</v>
      </c>
      <c r="G264" s="115"/>
      <c r="H264" s="115">
        <v>1.5</v>
      </c>
      <c r="I264" s="21">
        <v>14098</v>
      </c>
      <c r="J264" s="21">
        <v>12475</v>
      </c>
      <c r="K264" s="21">
        <v>71</v>
      </c>
      <c r="L264" s="133">
        <v>1</v>
      </c>
      <c r="M264" s="112" t="s">
        <v>414</v>
      </c>
      <c r="N264" s="130">
        <v>1</v>
      </c>
    </row>
    <row r="265" spans="2:14" ht="33" customHeight="1">
      <c r="B265" s="150">
        <v>131</v>
      </c>
      <c r="C265" s="137" t="s">
        <v>577</v>
      </c>
      <c r="D265" s="137" t="s">
        <v>582</v>
      </c>
      <c r="E265" s="21">
        <v>1</v>
      </c>
      <c r="F265" s="115">
        <v>9</v>
      </c>
      <c r="G265" s="115"/>
      <c r="H265" s="115">
        <v>1.5</v>
      </c>
      <c r="I265" s="21">
        <v>14098</v>
      </c>
      <c r="J265" s="21">
        <v>12475</v>
      </c>
      <c r="K265" s="21">
        <v>71</v>
      </c>
      <c r="L265" s="133">
        <v>1</v>
      </c>
      <c r="M265" s="112" t="s">
        <v>415</v>
      </c>
      <c r="N265" s="130">
        <v>1</v>
      </c>
    </row>
    <row r="266" spans="2:14" ht="33" customHeight="1">
      <c r="B266" s="150">
        <v>132</v>
      </c>
      <c r="C266" s="137" t="s">
        <v>577</v>
      </c>
      <c r="D266" s="137" t="s">
        <v>582</v>
      </c>
      <c r="E266" s="21">
        <v>1</v>
      </c>
      <c r="F266" s="115">
        <v>9</v>
      </c>
      <c r="G266" s="115"/>
      <c r="H266" s="115">
        <v>1.5</v>
      </c>
      <c r="I266" s="21">
        <v>14098</v>
      </c>
      <c r="J266" s="21">
        <v>12475</v>
      </c>
      <c r="K266" s="21">
        <v>71</v>
      </c>
      <c r="L266" s="133">
        <v>1</v>
      </c>
      <c r="M266" s="112" t="s">
        <v>416</v>
      </c>
      <c r="N266" s="130">
        <v>1</v>
      </c>
    </row>
    <row r="267" spans="2:14" ht="33" customHeight="1">
      <c r="B267" s="150">
        <v>133</v>
      </c>
      <c r="C267" s="137" t="s">
        <v>577</v>
      </c>
      <c r="D267" s="137" t="s">
        <v>582</v>
      </c>
      <c r="E267" s="21">
        <v>1</v>
      </c>
      <c r="F267" s="115">
        <v>9</v>
      </c>
      <c r="G267" s="115"/>
      <c r="H267" s="115">
        <v>1.5</v>
      </c>
      <c r="I267" s="21">
        <v>14098</v>
      </c>
      <c r="J267" s="21">
        <v>12475</v>
      </c>
      <c r="K267" s="21">
        <v>71</v>
      </c>
      <c r="L267" s="133">
        <v>1</v>
      </c>
      <c r="M267" s="112" t="s">
        <v>417</v>
      </c>
      <c r="N267" s="130">
        <v>1</v>
      </c>
    </row>
    <row r="268" spans="2:14" ht="33" customHeight="1">
      <c r="B268" s="150">
        <v>134</v>
      </c>
      <c r="C268" s="137" t="s">
        <v>577</v>
      </c>
      <c r="D268" s="137" t="s">
        <v>582</v>
      </c>
      <c r="E268" s="21">
        <v>1</v>
      </c>
      <c r="F268" s="115">
        <v>9</v>
      </c>
      <c r="G268" s="115"/>
      <c r="H268" s="115">
        <v>1.5</v>
      </c>
      <c r="I268" s="21">
        <v>14098</v>
      </c>
      <c r="J268" s="21">
        <v>12475</v>
      </c>
      <c r="K268" s="21">
        <v>71</v>
      </c>
      <c r="L268" s="133">
        <v>1</v>
      </c>
      <c r="M268" s="112" t="s">
        <v>418</v>
      </c>
      <c r="N268" s="130">
        <v>1</v>
      </c>
    </row>
    <row r="269" spans="2:14" ht="33" customHeight="1">
      <c r="B269" s="150">
        <v>135</v>
      </c>
      <c r="C269" s="137" t="s">
        <v>577</v>
      </c>
      <c r="D269" s="137" t="s">
        <v>582</v>
      </c>
      <c r="E269" s="21">
        <v>1</v>
      </c>
      <c r="F269" s="115">
        <v>9</v>
      </c>
      <c r="G269" s="115"/>
      <c r="H269" s="115">
        <v>1.5</v>
      </c>
      <c r="I269" s="21">
        <v>14098</v>
      </c>
      <c r="J269" s="21">
        <v>12475</v>
      </c>
      <c r="K269" s="21">
        <v>71</v>
      </c>
      <c r="L269" s="133">
        <v>1</v>
      </c>
      <c r="M269" s="112" t="s">
        <v>418</v>
      </c>
      <c r="N269" s="130">
        <v>1</v>
      </c>
    </row>
    <row r="270" spans="2:14" ht="33" customHeight="1">
      <c r="B270" s="150">
        <v>136</v>
      </c>
      <c r="C270" s="137" t="s">
        <v>577</v>
      </c>
      <c r="D270" s="137" t="s">
        <v>582</v>
      </c>
      <c r="E270" s="21">
        <v>1</v>
      </c>
      <c r="F270" s="115">
        <v>9</v>
      </c>
      <c r="G270" s="115"/>
      <c r="H270" s="115">
        <v>1.5</v>
      </c>
      <c r="I270" s="21">
        <v>14098</v>
      </c>
      <c r="J270" s="21">
        <v>12475</v>
      </c>
      <c r="K270" s="21">
        <v>71</v>
      </c>
      <c r="L270" s="133">
        <v>1</v>
      </c>
      <c r="M270" s="112" t="s">
        <v>419</v>
      </c>
      <c r="N270" s="130">
        <v>1</v>
      </c>
    </row>
    <row r="271" spans="2:14" ht="33" customHeight="1">
      <c r="B271" s="150">
        <v>137</v>
      </c>
      <c r="C271" s="137" t="s">
        <v>577</v>
      </c>
      <c r="D271" s="137" t="s">
        <v>582</v>
      </c>
      <c r="E271" s="21">
        <v>1</v>
      </c>
      <c r="F271" s="115">
        <v>9</v>
      </c>
      <c r="G271" s="115"/>
      <c r="H271" s="115">
        <v>1.5</v>
      </c>
      <c r="I271" s="21">
        <v>14098</v>
      </c>
      <c r="J271" s="21">
        <v>12475</v>
      </c>
      <c r="K271" s="21">
        <v>71</v>
      </c>
      <c r="L271" s="133">
        <v>1</v>
      </c>
      <c r="M271" s="112" t="s">
        <v>420</v>
      </c>
      <c r="N271" s="130">
        <v>1</v>
      </c>
    </row>
    <row r="272" spans="2:14" ht="33" customHeight="1">
      <c r="B272" s="150">
        <v>138</v>
      </c>
      <c r="C272" s="137" t="s">
        <v>577</v>
      </c>
      <c r="D272" s="137" t="s">
        <v>582</v>
      </c>
      <c r="E272" s="21">
        <v>1</v>
      </c>
      <c r="F272" s="115">
        <v>9</v>
      </c>
      <c r="G272" s="115"/>
      <c r="H272" s="115">
        <v>1.5</v>
      </c>
      <c r="I272" s="21">
        <v>14098</v>
      </c>
      <c r="J272" s="21">
        <v>12475</v>
      </c>
      <c r="K272" s="21">
        <v>71</v>
      </c>
      <c r="L272" s="133">
        <v>1</v>
      </c>
      <c r="M272" s="112" t="s">
        <v>421</v>
      </c>
      <c r="N272" s="130">
        <v>1</v>
      </c>
    </row>
    <row r="273" spans="2:14" ht="33" customHeight="1">
      <c r="B273" s="150">
        <v>139</v>
      </c>
      <c r="C273" s="137" t="s">
        <v>577</v>
      </c>
      <c r="D273" s="137" t="s">
        <v>582</v>
      </c>
      <c r="E273" s="21">
        <v>1</v>
      </c>
      <c r="F273" s="115">
        <v>9</v>
      </c>
      <c r="G273" s="115"/>
      <c r="H273" s="115">
        <v>1.5</v>
      </c>
      <c r="I273" s="21">
        <v>14098</v>
      </c>
      <c r="J273" s="21">
        <v>12475</v>
      </c>
      <c r="K273" s="21">
        <v>71</v>
      </c>
      <c r="L273" s="133">
        <v>1</v>
      </c>
      <c r="M273" s="112" t="s">
        <v>422</v>
      </c>
      <c r="N273" s="130">
        <v>1</v>
      </c>
    </row>
    <row r="274" spans="2:14" ht="33" customHeight="1">
      <c r="B274" s="150">
        <v>140</v>
      </c>
      <c r="C274" s="137" t="s">
        <v>577</v>
      </c>
      <c r="D274" s="137" t="s">
        <v>582</v>
      </c>
      <c r="E274" s="21">
        <v>1</v>
      </c>
      <c r="F274" s="115">
        <v>9</v>
      </c>
      <c r="G274" s="115"/>
      <c r="H274" s="115">
        <v>1.5</v>
      </c>
      <c r="I274" s="21">
        <v>14098</v>
      </c>
      <c r="J274" s="21">
        <v>12475</v>
      </c>
      <c r="K274" s="21">
        <v>71</v>
      </c>
      <c r="L274" s="133">
        <v>1</v>
      </c>
      <c r="M274" s="112" t="s">
        <v>423</v>
      </c>
      <c r="N274" s="130">
        <v>1</v>
      </c>
    </row>
    <row r="275" spans="2:14" ht="33" customHeight="1">
      <c r="B275" s="150">
        <v>141</v>
      </c>
      <c r="C275" s="137" t="s">
        <v>577</v>
      </c>
      <c r="D275" s="137" t="s">
        <v>582</v>
      </c>
      <c r="E275" s="21">
        <v>1</v>
      </c>
      <c r="F275" s="115">
        <v>9</v>
      </c>
      <c r="G275" s="115"/>
      <c r="H275" s="115">
        <v>1.5</v>
      </c>
      <c r="I275" s="21">
        <v>14098</v>
      </c>
      <c r="J275" s="21">
        <v>12475</v>
      </c>
      <c r="K275" s="21">
        <v>71</v>
      </c>
      <c r="L275" s="133">
        <v>1</v>
      </c>
      <c r="M275" s="112" t="s">
        <v>424</v>
      </c>
      <c r="N275" s="130">
        <v>1</v>
      </c>
    </row>
    <row r="276" spans="2:14" ht="33" customHeight="1">
      <c r="B276" s="150">
        <v>142</v>
      </c>
      <c r="C276" s="137" t="s">
        <v>577</v>
      </c>
      <c r="D276" s="137" t="s">
        <v>582</v>
      </c>
      <c r="E276" s="21">
        <v>1</v>
      </c>
      <c r="F276" s="115">
        <v>9</v>
      </c>
      <c r="G276" s="115"/>
      <c r="H276" s="115">
        <v>1.5</v>
      </c>
      <c r="I276" s="21">
        <v>14098</v>
      </c>
      <c r="J276" s="21">
        <v>12475</v>
      </c>
      <c r="K276" s="21">
        <v>71</v>
      </c>
      <c r="L276" s="133">
        <v>1</v>
      </c>
      <c r="M276" s="112" t="s">
        <v>425</v>
      </c>
      <c r="N276" s="130">
        <v>1</v>
      </c>
    </row>
    <row r="277" spans="2:14" ht="33" customHeight="1">
      <c r="B277" s="150">
        <v>143</v>
      </c>
      <c r="C277" s="137" t="s">
        <v>577</v>
      </c>
      <c r="D277" s="137" t="s">
        <v>582</v>
      </c>
      <c r="E277" s="21">
        <v>1</v>
      </c>
      <c r="F277" s="115">
        <v>9</v>
      </c>
      <c r="G277" s="115"/>
      <c r="H277" s="115">
        <v>1.5</v>
      </c>
      <c r="I277" s="21">
        <v>14098</v>
      </c>
      <c r="J277" s="21">
        <v>12475</v>
      </c>
      <c r="K277" s="21">
        <v>71</v>
      </c>
      <c r="L277" s="133">
        <v>1</v>
      </c>
      <c r="M277" s="112" t="s">
        <v>426</v>
      </c>
      <c r="N277" s="130">
        <v>1</v>
      </c>
    </row>
    <row r="278" spans="2:14" ht="33" customHeight="1">
      <c r="B278" s="150">
        <v>144</v>
      </c>
      <c r="C278" s="137" t="s">
        <v>577</v>
      </c>
      <c r="D278" s="137" t="s">
        <v>582</v>
      </c>
      <c r="E278" s="21">
        <v>1</v>
      </c>
      <c r="F278" s="115">
        <v>9</v>
      </c>
      <c r="G278" s="115"/>
      <c r="H278" s="115">
        <v>1.5</v>
      </c>
      <c r="I278" s="21">
        <v>14098</v>
      </c>
      <c r="J278" s="21">
        <v>12475</v>
      </c>
      <c r="K278" s="21">
        <v>71</v>
      </c>
      <c r="L278" s="133">
        <v>1</v>
      </c>
      <c r="M278" s="112" t="s">
        <v>427</v>
      </c>
      <c r="N278" s="130">
        <v>1</v>
      </c>
    </row>
    <row r="279" spans="2:14" ht="33" customHeight="1">
      <c r="B279" s="150">
        <v>1145</v>
      </c>
      <c r="C279" s="137" t="s">
        <v>577</v>
      </c>
      <c r="D279" s="137" t="s">
        <v>582</v>
      </c>
      <c r="E279" s="21">
        <v>1</v>
      </c>
      <c r="F279" s="115">
        <v>9</v>
      </c>
      <c r="G279" s="115"/>
      <c r="H279" s="115">
        <v>1.5</v>
      </c>
      <c r="I279" s="21">
        <v>14098</v>
      </c>
      <c r="J279" s="21">
        <v>12475</v>
      </c>
      <c r="K279" s="21">
        <v>71</v>
      </c>
      <c r="L279" s="133">
        <v>1</v>
      </c>
      <c r="M279" s="112" t="s">
        <v>428</v>
      </c>
      <c r="N279" s="130">
        <v>1</v>
      </c>
    </row>
    <row r="280" spans="2:14" ht="33" customHeight="1">
      <c r="B280" s="150">
        <v>146</v>
      </c>
      <c r="C280" s="137" t="s">
        <v>577</v>
      </c>
      <c r="D280" s="137" t="s">
        <v>582</v>
      </c>
      <c r="E280" s="21">
        <v>1</v>
      </c>
      <c r="F280" s="115">
        <v>9</v>
      </c>
      <c r="G280" s="115"/>
      <c r="H280" s="115">
        <v>1.5</v>
      </c>
      <c r="I280" s="21">
        <v>14098</v>
      </c>
      <c r="J280" s="21">
        <v>12475</v>
      </c>
      <c r="K280" s="21">
        <v>71</v>
      </c>
      <c r="L280" s="133">
        <v>1</v>
      </c>
      <c r="M280" s="112" t="s">
        <v>429</v>
      </c>
      <c r="N280" s="130">
        <v>1</v>
      </c>
    </row>
    <row r="281" spans="2:14" ht="33" customHeight="1">
      <c r="B281" s="150">
        <v>147</v>
      </c>
      <c r="C281" s="137" t="s">
        <v>577</v>
      </c>
      <c r="D281" s="137" t="s">
        <v>582</v>
      </c>
      <c r="E281" s="21">
        <v>1</v>
      </c>
      <c r="F281" s="115">
        <v>9</v>
      </c>
      <c r="G281" s="115"/>
      <c r="H281" s="115">
        <v>1.5</v>
      </c>
      <c r="I281" s="21">
        <v>14098</v>
      </c>
      <c r="J281" s="21">
        <v>12475</v>
      </c>
      <c r="K281" s="21">
        <v>71</v>
      </c>
      <c r="L281" s="133">
        <v>1</v>
      </c>
      <c r="M281" s="112" t="s">
        <v>430</v>
      </c>
      <c r="N281" s="130">
        <v>1</v>
      </c>
    </row>
    <row r="282" spans="2:14" ht="33" customHeight="1">
      <c r="B282" s="150">
        <v>148</v>
      </c>
      <c r="C282" s="137" t="s">
        <v>577</v>
      </c>
      <c r="D282" s="137" t="s">
        <v>582</v>
      </c>
      <c r="E282" s="21">
        <v>1</v>
      </c>
      <c r="F282" s="115">
        <v>9</v>
      </c>
      <c r="G282" s="115"/>
      <c r="H282" s="115">
        <v>1.5</v>
      </c>
      <c r="I282" s="21">
        <v>14098</v>
      </c>
      <c r="J282" s="21">
        <v>12475</v>
      </c>
      <c r="K282" s="21">
        <v>71</v>
      </c>
      <c r="L282" s="133">
        <v>1</v>
      </c>
      <c r="M282" s="112" t="s">
        <v>431</v>
      </c>
      <c r="N282" s="130">
        <v>1</v>
      </c>
    </row>
    <row r="283" spans="2:14" ht="33" customHeight="1">
      <c r="B283" s="150">
        <v>149</v>
      </c>
      <c r="C283" s="137" t="s">
        <v>577</v>
      </c>
      <c r="D283" s="137" t="s">
        <v>582</v>
      </c>
      <c r="E283" s="21">
        <v>1</v>
      </c>
      <c r="F283" s="115">
        <v>9</v>
      </c>
      <c r="G283" s="115"/>
      <c r="H283" s="115">
        <v>1.5</v>
      </c>
      <c r="I283" s="21">
        <v>14098</v>
      </c>
      <c r="J283" s="21">
        <v>12475</v>
      </c>
      <c r="K283" s="21">
        <v>71</v>
      </c>
      <c r="L283" s="133">
        <v>1</v>
      </c>
      <c r="M283" s="112" t="s">
        <v>432</v>
      </c>
      <c r="N283" s="130">
        <v>1</v>
      </c>
    </row>
    <row r="284" spans="2:14" ht="33" customHeight="1">
      <c r="B284" s="150">
        <v>150</v>
      </c>
      <c r="C284" s="137" t="s">
        <v>577</v>
      </c>
      <c r="D284" s="137" t="s">
        <v>582</v>
      </c>
      <c r="E284" s="21">
        <v>1</v>
      </c>
      <c r="F284" s="115">
        <v>9</v>
      </c>
      <c r="G284" s="115"/>
      <c r="H284" s="115">
        <v>1.5</v>
      </c>
      <c r="I284" s="21">
        <v>14098</v>
      </c>
      <c r="J284" s="21">
        <v>12475</v>
      </c>
      <c r="K284" s="21">
        <v>71</v>
      </c>
      <c r="L284" s="133">
        <v>1</v>
      </c>
      <c r="M284" s="112" t="s">
        <v>433</v>
      </c>
      <c r="N284" s="130">
        <v>1</v>
      </c>
    </row>
    <row r="285" spans="2:14" ht="33" customHeight="1">
      <c r="B285" s="150">
        <v>151</v>
      </c>
      <c r="C285" s="137" t="s">
        <v>577</v>
      </c>
      <c r="D285" s="137" t="s">
        <v>582</v>
      </c>
      <c r="E285" s="21">
        <v>1</v>
      </c>
      <c r="F285" s="115">
        <v>9</v>
      </c>
      <c r="G285" s="115"/>
      <c r="H285" s="115">
        <v>1.5</v>
      </c>
      <c r="I285" s="21">
        <v>14098</v>
      </c>
      <c r="J285" s="21">
        <v>12475</v>
      </c>
      <c r="K285" s="21">
        <v>71</v>
      </c>
      <c r="L285" s="133">
        <v>1</v>
      </c>
      <c r="M285" s="112" t="s">
        <v>434</v>
      </c>
      <c r="N285" s="130">
        <v>1</v>
      </c>
    </row>
    <row r="286" spans="2:14" ht="33" customHeight="1">
      <c r="B286" s="150">
        <v>152</v>
      </c>
      <c r="C286" s="137" t="s">
        <v>577</v>
      </c>
      <c r="D286" s="137" t="s">
        <v>582</v>
      </c>
      <c r="E286" s="21">
        <v>1</v>
      </c>
      <c r="F286" s="115">
        <v>9</v>
      </c>
      <c r="G286" s="115"/>
      <c r="H286" s="115">
        <v>1.5</v>
      </c>
      <c r="I286" s="21">
        <v>14098</v>
      </c>
      <c r="J286" s="21">
        <v>12475</v>
      </c>
      <c r="K286" s="21">
        <v>71</v>
      </c>
      <c r="L286" s="133">
        <v>1</v>
      </c>
      <c r="M286" s="112" t="s">
        <v>435</v>
      </c>
      <c r="N286" s="130">
        <v>1</v>
      </c>
    </row>
    <row r="287" spans="2:14" ht="33" customHeight="1">
      <c r="B287" s="150">
        <v>153</v>
      </c>
      <c r="C287" s="137" t="s">
        <v>577</v>
      </c>
      <c r="D287" s="137" t="s">
        <v>582</v>
      </c>
      <c r="E287" s="21">
        <v>1</v>
      </c>
      <c r="F287" s="115">
        <v>9</v>
      </c>
      <c r="G287" s="115"/>
      <c r="H287" s="115">
        <v>1.5</v>
      </c>
      <c r="I287" s="21">
        <v>14098</v>
      </c>
      <c r="J287" s="21">
        <v>12475</v>
      </c>
      <c r="K287" s="21">
        <v>71</v>
      </c>
      <c r="L287" s="133">
        <v>1</v>
      </c>
      <c r="M287" s="112" t="s">
        <v>436</v>
      </c>
      <c r="N287" s="130">
        <v>1</v>
      </c>
    </row>
    <row r="288" spans="2:14" ht="33" customHeight="1">
      <c r="B288" s="150">
        <v>154</v>
      </c>
      <c r="C288" s="137" t="s">
        <v>577</v>
      </c>
      <c r="D288" s="137" t="s">
        <v>582</v>
      </c>
      <c r="E288" s="21">
        <v>1</v>
      </c>
      <c r="F288" s="115">
        <v>9</v>
      </c>
      <c r="G288" s="115"/>
      <c r="H288" s="115">
        <v>1.5</v>
      </c>
      <c r="I288" s="21">
        <v>14098</v>
      </c>
      <c r="J288" s="21">
        <v>12475</v>
      </c>
      <c r="K288" s="21">
        <v>71</v>
      </c>
      <c r="L288" s="133">
        <v>1</v>
      </c>
      <c r="M288" s="112" t="s">
        <v>437</v>
      </c>
      <c r="N288" s="130">
        <v>1</v>
      </c>
    </row>
    <row r="289" spans="2:14" ht="33" customHeight="1">
      <c r="B289" s="150">
        <v>155</v>
      </c>
      <c r="C289" s="137" t="s">
        <v>577</v>
      </c>
      <c r="D289" s="137" t="s">
        <v>582</v>
      </c>
      <c r="E289" s="21">
        <v>1</v>
      </c>
      <c r="F289" s="115">
        <v>9</v>
      </c>
      <c r="G289" s="115"/>
      <c r="H289" s="115">
        <v>1.5</v>
      </c>
      <c r="I289" s="21">
        <v>14098</v>
      </c>
      <c r="J289" s="21">
        <v>12475</v>
      </c>
      <c r="K289" s="21">
        <v>71</v>
      </c>
      <c r="L289" s="133">
        <v>1</v>
      </c>
      <c r="M289" s="112" t="s">
        <v>438</v>
      </c>
      <c r="N289" s="130">
        <v>1</v>
      </c>
    </row>
    <row r="290" spans="2:14" ht="33" customHeight="1">
      <c r="B290" s="150">
        <v>156</v>
      </c>
      <c r="C290" s="137" t="s">
        <v>577</v>
      </c>
      <c r="D290" s="137" t="s">
        <v>582</v>
      </c>
      <c r="E290" s="21">
        <v>1</v>
      </c>
      <c r="F290" s="115">
        <v>9</v>
      </c>
      <c r="G290" s="115"/>
      <c r="H290" s="115">
        <v>1.5</v>
      </c>
      <c r="I290" s="21">
        <v>14098</v>
      </c>
      <c r="J290" s="21">
        <v>12475</v>
      </c>
      <c r="K290" s="21">
        <v>71</v>
      </c>
      <c r="L290" s="133">
        <v>1</v>
      </c>
      <c r="M290" s="112" t="s">
        <v>439</v>
      </c>
      <c r="N290" s="130">
        <v>1</v>
      </c>
    </row>
    <row r="291" spans="2:14" ht="33" customHeight="1">
      <c r="B291" s="150">
        <v>157</v>
      </c>
      <c r="C291" s="137" t="s">
        <v>577</v>
      </c>
      <c r="D291" s="137" t="s">
        <v>582</v>
      </c>
      <c r="E291" s="21">
        <v>1</v>
      </c>
      <c r="F291" s="115">
        <v>9</v>
      </c>
      <c r="G291" s="115"/>
      <c r="H291" s="115">
        <v>1.5</v>
      </c>
      <c r="I291" s="21">
        <v>14098</v>
      </c>
      <c r="J291" s="21">
        <v>12475</v>
      </c>
      <c r="K291" s="21">
        <v>71</v>
      </c>
      <c r="L291" s="133">
        <v>1</v>
      </c>
      <c r="M291" s="112" t="s">
        <v>440</v>
      </c>
      <c r="N291" s="130">
        <v>1</v>
      </c>
    </row>
    <row r="292" spans="2:14" ht="33" customHeight="1">
      <c r="B292" s="150">
        <v>158</v>
      </c>
      <c r="C292" s="137" t="s">
        <v>577</v>
      </c>
      <c r="D292" s="137" t="s">
        <v>582</v>
      </c>
      <c r="E292" s="21">
        <v>1</v>
      </c>
      <c r="F292" s="115">
        <v>9</v>
      </c>
      <c r="G292" s="115"/>
      <c r="H292" s="115">
        <v>1.5</v>
      </c>
      <c r="I292" s="21">
        <v>14098</v>
      </c>
      <c r="J292" s="21">
        <v>12475</v>
      </c>
      <c r="K292" s="21">
        <v>71</v>
      </c>
      <c r="L292" s="133">
        <v>1</v>
      </c>
      <c r="M292" s="112" t="s">
        <v>441</v>
      </c>
      <c r="N292" s="130">
        <v>1</v>
      </c>
    </row>
    <row r="293" spans="2:14" ht="33" customHeight="1">
      <c r="B293" s="150">
        <v>159</v>
      </c>
      <c r="C293" s="137" t="s">
        <v>577</v>
      </c>
      <c r="D293" s="137" t="s">
        <v>582</v>
      </c>
      <c r="E293" s="21">
        <v>1</v>
      </c>
      <c r="F293" s="115">
        <v>9</v>
      </c>
      <c r="G293" s="115"/>
      <c r="H293" s="115">
        <v>1.5</v>
      </c>
      <c r="I293" s="21">
        <v>14098</v>
      </c>
      <c r="J293" s="21">
        <v>12475</v>
      </c>
      <c r="K293" s="21">
        <v>71</v>
      </c>
      <c r="L293" s="133">
        <v>1</v>
      </c>
      <c r="M293" s="112" t="s">
        <v>442</v>
      </c>
      <c r="N293" s="130">
        <v>1</v>
      </c>
    </row>
    <row r="294" spans="2:14" ht="33" customHeight="1">
      <c r="B294" s="150">
        <v>160</v>
      </c>
      <c r="C294" s="137" t="s">
        <v>577</v>
      </c>
      <c r="D294" s="137" t="s">
        <v>582</v>
      </c>
      <c r="E294" s="21">
        <v>1</v>
      </c>
      <c r="F294" s="115">
        <v>9</v>
      </c>
      <c r="G294" s="115"/>
      <c r="H294" s="115">
        <v>1.5</v>
      </c>
      <c r="I294" s="21">
        <v>14098</v>
      </c>
      <c r="J294" s="21">
        <v>12475</v>
      </c>
      <c r="K294" s="21">
        <v>71</v>
      </c>
      <c r="L294" s="133">
        <v>1</v>
      </c>
      <c r="M294" s="112" t="s">
        <v>443</v>
      </c>
      <c r="N294" s="130">
        <v>1</v>
      </c>
    </row>
    <row r="295" spans="2:14" ht="33" customHeight="1">
      <c r="B295" s="150">
        <v>161</v>
      </c>
      <c r="C295" s="137" t="s">
        <v>577</v>
      </c>
      <c r="D295" s="137" t="s">
        <v>582</v>
      </c>
      <c r="E295" s="21">
        <v>1</v>
      </c>
      <c r="F295" s="115">
        <v>9</v>
      </c>
      <c r="G295" s="115"/>
      <c r="H295" s="115">
        <v>1.5</v>
      </c>
      <c r="I295" s="21">
        <v>14098</v>
      </c>
      <c r="J295" s="21">
        <v>12475</v>
      </c>
      <c r="K295" s="21">
        <v>71</v>
      </c>
      <c r="L295" s="133">
        <v>1</v>
      </c>
      <c r="M295" s="112" t="s">
        <v>444</v>
      </c>
      <c r="N295" s="130">
        <v>1</v>
      </c>
    </row>
    <row r="296" spans="2:14" ht="33" customHeight="1">
      <c r="B296" s="150">
        <v>162</v>
      </c>
      <c r="C296" s="137" t="s">
        <v>577</v>
      </c>
      <c r="D296" s="137" t="s">
        <v>582</v>
      </c>
      <c r="E296" s="21">
        <v>1</v>
      </c>
      <c r="F296" s="115">
        <v>9</v>
      </c>
      <c r="G296" s="115"/>
      <c r="H296" s="115">
        <v>1.5</v>
      </c>
      <c r="I296" s="21">
        <v>14098</v>
      </c>
      <c r="J296" s="21">
        <v>12475</v>
      </c>
      <c r="K296" s="21">
        <v>71</v>
      </c>
      <c r="L296" s="133">
        <v>1</v>
      </c>
      <c r="M296" s="112" t="s">
        <v>445</v>
      </c>
      <c r="N296" s="130">
        <v>1</v>
      </c>
    </row>
    <row r="297" spans="2:14" ht="33" customHeight="1">
      <c r="B297" s="150">
        <v>163</v>
      </c>
      <c r="C297" s="137" t="s">
        <v>583</v>
      </c>
      <c r="D297" s="137" t="s">
        <v>582</v>
      </c>
      <c r="E297" s="21">
        <v>1</v>
      </c>
      <c r="F297" s="149" t="s">
        <v>513</v>
      </c>
      <c r="G297" s="149"/>
      <c r="H297" s="149"/>
      <c r="I297" s="21">
        <v>200000</v>
      </c>
      <c r="J297" s="21">
        <v>180000</v>
      </c>
      <c r="K297" s="21">
        <v>1023</v>
      </c>
      <c r="L297" s="133">
        <v>0.4</v>
      </c>
      <c r="M297" s="112" t="s">
        <v>328</v>
      </c>
      <c r="N297" s="130">
        <v>1</v>
      </c>
    </row>
    <row r="298" spans="2:14" ht="33" customHeight="1">
      <c r="B298" s="150">
        <v>164</v>
      </c>
      <c r="C298" s="137" t="s">
        <v>584</v>
      </c>
      <c r="D298" s="137" t="s">
        <v>585</v>
      </c>
      <c r="E298" s="21">
        <v>1</v>
      </c>
      <c r="F298" s="149" t="s">
        <v>513</v>
      </c>
      <c r="G298" s="149"/>
      <c r="H298" s="149"/>
      <c r="I298" s="21">
        <v>250000</v>
      </c>
      <c r="J298" s="21">
        <v>130000</v>
      </c>
      <c r="K298" s="21">
        <v>739</v>
      </c>
      <c r="L298" s="133">
        <v>1</v>
      </c>
      <c r="M298" s="112" t="s">
        <v>446</v>
      </c>
      <c r="N298" s="130">
        <v>1</v>
      </c>
    </row>
    <row r="299" spans="2:14" ht="33" customHeight="1">
      <c r="B299" s="150">
        <v>165</v>
      </c>
      <c r="C299" s="137" t="s">
        <v>586</v>
      </c>
      <c r="D299" s="137" t="s">
        <v>585</v>
      </c>
      <c r="E299" s="21">
        <v>1</v>
      </c>
      <c r="F299" s="149">
        <v>10</v>
      </c>
      <c r="G299" s="149"/>
      <c r="H299" s="149">
        <v>1.5</v>
      </c>
      <c r="I299" s="134">
        <v>336842</v>
      </c>
      <c r="J299" s="134">
        <v>71842</v>
      </c>
      <c r="K299" s="134">
        <v>408</v>
      </c>
      <c r="L299" s="133">
        <v>15</v>
      </c>
      <c r="M299" s="112" t="s">
        <v>447</v>
      </c>
      <c r="N299" s="130">
        <v>1</v>
      </c>
    </row>
    <row r="300" spans="2:14" ht="33" customHeight="1">
      <c r="B300" s="150">
        <v>166</v>
      </c>
      <c r="C300" s="137" t="s">
        <v>577</v>
      </c>
      <c r="D300" s="137" t="s">
        <v>585</v>
      </c>
      <c r="E300" s="21">
        <v>1</v>
      </c>
      <c r="F300" s="115">
        <v>9</v>
      </c>
      <c r="G300" s="115"/>
      <c r="H300" s="115">
        <v>1.5</v>
      </c>
      <c r="I300" s="21">
        <v>14098</v>
      </c>
      <c r="J300" s="21">
        <v>12475</v>
      </c>
      <c r="K300" s="21">
        <v>71</v>
      </c>
      <c r="L300" s="133">
        <v>1</v>
      </c>
      <c r="M300" s="112" t="s">
        <v>448</v>
      </c>
      <c r="N300" s="130">
        <v>1</v>
      </c>
    </row>
    <row r="301" spans="2:14" ht="33" customHeight="1">
      <c r="B301" s="150">
        <v>167</v>
      </c>
      <c r="C301" s="137" t="s">
        <v>577</v>
      </c>
      <c r="D301" s="137" t="s">
        <v>585</v>
      </c>
      <c r="E301" s="21">
        <v>1</v>
      </c>
      <c r="F301" s="115">
        <v>9</v>
      </c>
      <c r="G301" s="115"/>
      <c r="H301" s="115">
        <v>1.5</v>
      </c>
      <c r="I301" s="21">
        <v>14098</v>
      </c>
      <c r="J301" s="21">
        <v>12475</v>
      </c>
      <c r="K301" s="21">
        <v>71</v>
      </c>
      <c r="L301" s="133">
        <v>1</v>
      </c>
      <c r="M301" s="112" t="s">
        <v>449</v>
      </c>
      <c r="N301" s="130">
        <v>1</v>
      </c>
    </row>
    <row r="302" spans="2:14" ht="33" customHeight="1">
      <c r="B302" s="150">
        <v>168</v>
      </c>
      <c r="C302" s="137" t="s">
        <v>577</v>
      </c>
      <c r="D302" s="137" t="s">
        <v>585</v>
      </c>
      <c r="E302" s="21">
        <v>1</v>
      </c>
      <c r="F302" s="115">
        <v>9</v>
      </c>
      <c r="G302" s="115"/>
      <c r="H302" s="115">
        <v>1.5</v>
      </c>
      <c r="I302" s="21">
        <v>14098</v>
      </c>
      <c r="J302" s="21">
        <v>12475</v>
      </c>
      <c r="K302" s="21">
        <v>71</v>
      </c>
      <c r="L302" s="133">
        <v>1</v>
      </c>
      <c r="M302" s="112" t="s">
        <v>450</v>
      </c>
      <c r="N302" s="130">
        <v>1</v>
      </c>
    </row>
    <row r="303" spans="2:14" ht="33" customHeight="1">
      <c r="B303" s="150">
        <v>169</v>
      </c>
      <c r="C303" s="137" t="s">
        <v>577</v>
      </c>
      <c r="D303" s="137" t="s">
        <v>585</v>
      </c>
      <c r="E303" s="21">
        <v>1</v>
      </c>
      <c r="F303" s="115">
        <v>9</v>
      </c>
      <c r="G303" s="115"/>
      <c r="H303" s="115">
        <v>1.5</v>
      </c>
      <c r="I303" s="21">
        <v>14098</v>
      </c>
      <c r="J303" s="21">
        <v>12475</v>
      </c>
      <c r="K303" s="21">
        <v>71</v>
      </c>
      <c r="L303" s="133">
        <v>1</v>
      </c>
      <c r="M303" s="112" t="s">
        <v>451</v>
      </c>
      <c r="N303" s="130">
        <v>1</v>
      </c>
    </row>
    <row r="304" spans="2:14" ht="33" customHeight="1">
      <c r="B304" s="150">
        <v>170</v>
      </c>
      <c r="C304" s="137" t="s">
        <v>577</v>
      </c>
      <c r="D304" s="137" t="s">
        <v>585</v>
      </c>
      <c r="E304" s="21">
        <v>1</v>
      </c>
      <c r="F304" s="115">
        <v>9</v>
      </c>
      <c r="G304" s="115"/>
      <c r="H304" s="115">
        <v>1.5</v>
      </c>
      <c r="I304" s="21">
        <v>14098</v>
      </c>
      <c r="J304" s="21">
        <v>12475</v>
      </c>
      <c r="K304" s="21">
        <v>71</v>
      </c>
      <c r="L304" s="133">
        <v>1</v>
      </c>
      <c r="M304" s="112" t="s">
        <v>452</v>
      </c>
      <c r="N304" s="130">
        <v>1</v>
      </c>
    </row>
    <row r="305" spans="2:14" ht="33" customHeight="1">
      <c r="B305" s="150">
        <v>171</v>
      </c>
      <c r="C305" s="137" t="s">
        <v>577</v>
      </c>
      <c r="D305" s="137" t="s">
        <v>585</v>
      </c>
      <c r="E305" s="21">
        <v>1</v>
      </c>
      <c r="F305" s="115">
        <v>9</v>
      </c>
      <c r="G305" s="115"/>
      <c r="H305" s="115">
        <v>1.5</v>
      </c>
      <c r="I305" s="21">
        <v>14098</v>
      </c>
      <c r="J305" s="21">
        <v>12475</v>
      </c>
      <c r="K305" s="21">
        <v>71</v>
      </c>
      <c r="L305" s="133">
        <v>1</v>
      </c>
      <c r="M305" s="112" t="s">
        <v>453</v>
      </c>
      <c r="N305" s="130">
        <v>1</v>
      </c>
    </row>
    <row r="306" spans="2:14" ht="33" customHeight="1">
      <c r="B306" s="150">
        <v>172</v>
      </c>
      <c r="C306" s="137" t="s">
        <v>577</v>
      </c>
      <c r="D306" s="137" t="s">
        <v>585</v>
      </c>
      <c r="E306" s="21">
        <v>1</v>
      </c>
      <c r="F306" s="115">
        <v>9</v>
      </c>
      <c r="G306" s="115"/>
      <c r="H306" s="115">
        <v>1.5</v>
      </c>
      <c r="I306" s="21">
        <v>14098</v>
      </c>
      <c r="J306" s="21">
        <v>12475</v>
      </c>
      <c r="K306" s="21">
        <v>71</v>
      </c>
      <c r="L306" s="133">
        <v>1</v>
      </c>
      <c r="M306" s="112" t="s">
        <v>454</v>
      </c>
      <c r="N306" s="130">
        <v>1</v>
      </c>
    </row>
    <row r="307" spans="2:14" ht="33" customHeight="1">
      <c r="B307" s="150">
        <v>173</v>
      </c>
      <c r="C307" s="137" t="s">
        <v>577</v>
      </c>
      <c r="D307" s="137" t="s">
        <v>585</v>
      </c>
      <c r="E307" s="21">
        <v>1</v>
      </c>
      <c r="F307" s="115">
        <v>9</v>
      </c>
      <c r="G307" s="115"/>
      <c r="H307" s="115">
        <v>1.5</v>
      </c>
      <c r="I307" s="21">
        <v>14098</v>
      </c>
      <c r="J307" s="21">
        <v>12475</v>
      </c>
      <c r="K307" s="21">
        <v>71</v>
      </c>
      <c r="L307" s="133">
        <v>1</v>
      </c>
      <c r="M307" s="112" t="s">
        <v>455</v>
      </c>
      <c r="N307" s="130">
        <v>1</v>
      </c>
    </row>
    <row r="308" spans="2:14" ht="33" customHeight="1">
      <c r="B308" s="150">
        <v>174</v>
      </c>
      <c r="C308" s="137" t="s">
        <v>577</v>
      </c>
      <c r="D308" s="137" t="s">
        <v>585</v>
      </c>
      <c r="E308" s="21">
        <v>1</v>
      </c>
      <c r="F308" s="115">
        <v>9</v>
      </c>
      <c r="G308" s="115"/>
      <c r="H308" s="115">
        <v>1.5</v>
      </c>
      <c r="I308" s="21">
        <v>14098</v>
      </c>
      <c r="J308" s="21">
        <v>12475</v>
      </c>
      <c r="K308" s="21">
        <v>71</v>
      </c>
      <c r="L308" s="133">
        <v>1</v>
      </c>
      <c r="M308" s="112" t="s">
        <v>456</v>
      </c>
      <c r="N308" s="130">
        <v>1</v>
      </c>
    </row>
    <row r="309" spans="2:14" ht="33" customHeight="1">
      <c r="B309" s="150">
        <v>175</v>
      </c>
      <c r="C309" s="137" t="s">
        <v>577</v>
      </c>
      <c r="D309" s="137" t="s">
        <v>585</v>
      </c>
      <c r="E309" s="21">
        <v>1</v>
      </c>
      <c r="F309" s="115">
        <v>9</v>
      </c>
      <c r="G309" s="115"/>
      <c r="H309" s="115">
        <v>1.5</v>
      </c>
      <c r="I309" s="21">
        <v>14098</v>
      </c>
      <c r="J309" s="21">
        <v>12475</v>
      </c>
      <c r="K309" s="21">
        <v>71</v>
      </c>
      <c r="L309" s="133">
        <v>1</v>
      </c>
      <c r="M309" s="112" t="s">
        <v>457</v>
      </c>
      <c r="N309" s="130">
        <v>1</v>
      </c>
    </row>
    <row r="310" spans="2:14" ht="33" customHeight="1">
      <c r="B310" s="150">
        <v>176</v>
      </c>
      <c r="C310" s="137" t="s">
        <v>577</v>
      </c>
      <c r="D310" s="137" t="s">
        <v>585</v>
      </c>
      <c r="E310" s="21">
        <v>1</v>
      </c>
      <c r="F310" s="115">
        <v>9</v>
      </c>
      <c r="G310" s="115"/>
      <c r="H310" s="115">
        <v>1.5</v>
      </c>
      <c r="I310" s="21">
        <v>14098</v>
      </c>
      <c r="J310" s="21">
        <v>12475</v>
      </c>
      <c r="K310" s="21">
        <v>71</v>
      </c>
      <c r="L310" s="133">
        <v>1</v>
      </c>
      <c r="M310" s="112" t="s">
        <v>458</v>
      </c>
      <c r="N310" s="130">
        <v>1</v>
      </c>
    </row>
    <row r="311" spans="2:14" ht="33" customHeight="1">
      <c r="B311" s="150">
        <v>177</v>
      </c>
      <c r="C311" s="137" t="s">
        <v>577</v>
      </c>
      <c r="D311" s="137" t="s">
        <v>585</v>
      </c>
      <c r="E311" s="21">
        <v>1</v>
      </c>
      <c r="F311" s="115">
        <v>9</v>
      </c>
      <c r="G311" s="115"/>
      <c r="H311" s="115">
        <v>1.5</v>
      </c>
      <c r="I311" s="21">
        <v>14098</v>
      </c>
      <c r="J311" s="21">
        <v>12475</v>
      </c>
      <c r="K311" s="21">
        <v>71</v>
      </c>
      <c r="L311" s="133">
        <v>1</v>
      </c>
      <c r="M311" s="112" t="s">
        <v>459</v>
      </c>
      <c r="N311" s="130">
        <v>1</v>
      </c>
    </row>
    <row r="312" spans="2:14" ht="33" customHeight="1">
      <c r="B312" s="150">
        <v>178</v>
      </c>
      <c r="C312" s="137" t="s">
        <v>577</v>
      </c>
      <c r="D312" s="137" t="s">
        <v>585</v>
      </c>
      <c r="E312" s="21">
        <v>1</v>
      </c>
      <c r="F312" s="115">
        <v>9</v>
      </c>
      <c r="G312" s="115"/>
      <c r="H312" s="115">
        <v>1.5</v>
      </c>
      <c r="I312" s="21">
        <v>14098</v>
      </c>
      <c r="J312" s="21">
        <v>12475</v>
      </c>
      <c r="K312" s="21">
        <v>71</v>
      </c>
      <c r="L312" s="133">
        <v>1</v>
      </c>
      <c r="M312" s="112" t="s">
        <v>460</v>
      </c>
      <c r="N312" s="130">
        <v>1</v>
      </c>
    </row>
    <row r="313" spans="2:14" ht="33" customHeight="1">
      <c r="B313" s="150">
        <v>179</v>
      </c>
      <c r="C313" s="137" t="s">
        <v>577</v>
      </c>
      <c r="D313" s="137" t="s">
        <v>585</v>
      </c>
      <c r="E313" s="21">
        <v>1</v>
      </c>
      <c r="F313" s="115">
        <v>9</v>
      </c>
      <c r="G313" s="115"/>
      <c r="H313" s="115">
        <v>1.5</v>
      </c>
      <c r="I313" s="21">
        <v>14098</v>
      </c>
      <c r="J313" s="21">
        <v>12475</v>
      </c>
      <c r="K313" s="21">
        <v>71</v>
      </c>
      <c r="L313" s="133">
        <v>1</v>
      </c>
      <c r="M313" s="112" t="s">
        <v>461</v>
      </c>
      <c r="N313" s="130">
        <v>1</v>
      </c>
    </row>
    <row r="314" spans="2:14" ht="33" customHeight="1">
      <c r="B314" s="150">
        <v>180</v>
      </c>
      <c r="C314" s="137" t="s">
        <v>577</v>
      </c>
      <c r="D314" s="137" t="s">
        <v>585</v>
      </c>
      <c r="E314" s="21">
        <v>1</v>
      </c>
      <c r="F314" s="115">
        <v>9</v>
      </c>
      <c r="G314" s="115"/>
      <c r="H314" s="115">
        <v>1.5</v>
      </c>
      <c r="I314" s="21">
        <v>14098</v>
      </c>
      <c r="J314" s="21">
        <v>12475</v>
      </c>
      <c r="K314" s="21">
        <v>71</v>
      </c>
      <c r="L314" s="133">
        <v>1</v>
      </c>
      <c r="M314" s="112" t="s">
        <v>462</v>
      </c>
      <c r="N314" s="130">
        <v>1</v>
      </c>
    </row>
    <row r="315" spans="2:14" ht="33" customHeight="1">
      <c r="B315" s="150">
        <v>181</v>
      </c>
      <c r="C315" s="137" t="s">
        <v>577</v>
      </c>
      <c r="D315" s="137" t="s">
        <v>585</v>
      </c>
      <c r="E315" s="21">
        <v>1</v>
      </c>
      <c r="F315" s="115">
        <v>9</v>
      </c>
      <c r="G315" s="115"/>
      <c r="H315" s="115">
        <v>1.5</v>
      </c>
      <c r="I315" s="21">
        <v>14098</v>
      </c>
      <c r="J315" s="21">
        <v>12475</v>
      </c>
      <c r="K315" s="21">
        <v>71</v>
      </c>
      <c r="L315" s="133">
        <v>1</v>
      </c>
      <c r="M315" s="112" t="s">
        <v>463</v>
      </c>
      <c r="N315" s="130">
        <v>1</v>
      </c>
    </row>
    <row r="316" spans="2:14" ht="33" customHeight="1">
      <c r="B316" s="150">
        <v>182</v>
      </c>
      <c r="C316" s="137" t="s">
        <v>577</v>
      </c>
      <c r="D316" s="137" t="s">
        <v>585</v>
      </c>
      <c r="E316" s="21">
        <v>1</v>
      </c>
      <c r="F316" s="115">
        <v>9</v>
      </c>
      <c r="G316" s="115"/>
      <c r="H316" s="115">
        <v>1.5</v>
      </c>
      <c r="I316" s="21">
        <v>14098</v>
      </c>
      <c r="J316" s="21">
        <v>12475</v>
      </c>
      <c r="K316" s="21">
        <v>71</v>
      </c>
      <c r="L316" s="133">
        <v>1</v>
      </c>
      <c r="M316" s="112" t="s">
        <v>464</v>
      </c>
      <c r="N316" s="130">
        <v>1</v>
      </c>
    </row>
    <row r="317" spans="2:14" ht="33" customHeight="1">
      <c r="B317" s="150">
        <v>183</v>
      </c>
      <c r="C317" s="137" t="s">
        <v>577</v>
      </c>
      <c r="D317" s="137" t="s">
        <v>585</v>
      </c>
      <c r="E317" s="21">
        <v>1</v>
      </c>
      <c r="F317" s="115">
        <v>9</v>
      </c>
      <c r="G317" s="115"/>
      <c r="H317" s="115">
        <v>1.5</v>
      </c>
      <c r="I317" s="21">
        <v>14098</v>
      </c>
      <c r="J317" s="21">
        <v>12475</v>
      </c>
      <c r="K317" s="21">
        <v>71</v>
      </c>
      <c r="L317" s="133">
        <v>1</v>
      </c>
      <c r="M317" s="112" t="s">
        <v>465</v>
      </c>
      <c r="N317" s="130">
        <v>1</v>
      </c>
    </row>
    <row r="318" spans="2:14" ht="33" customHeight="1">
      <c r="B318" s="150">
        <v>184</v>
      </c>
      <c r="C318" s="137" t="s">
        <v>577</v>
      </c>
      <c r="D318" s="137" t="s">
        <v>585</v>
      </c>
      <c r="E318" s="21">
        <v>1</v>
      </c>
      <c r="F318" s="115">
        <v>9</v>
      </c>
      <c r="G318" s="115"/>
      <c r="H318" s="115">
        <v>1.5</v>
      </c>
      <c r="I318" s="21">
        <v>14098</v>
      </c>
      <c r="J318" s="21">
        <v>12475</v>
      </c>
      <c r="K318" s="21">
        <v>71</v>
      </c>
      <c r="L318" s="133">
        <v>1</v>
      </c>
      <c r="M318" s="112" t="s">
        <v>466</v>
      </c>
      <c r="N318" s="130">
        <v>1</v>
      </c>
    </row>
    <row r="319" spans="2:14" ht="33" customHeight="1">
      <c r="B319" s="150">
        <v>185</v>
      </c>
      <c r="C319" s="137" t="s">
        <v>577</v>
      </c>
      <c r="D319" s="137" t="s">
        <v>585</v>
      </c>
      <c r="E319" s="21">
        <v>1</v>
      </c>
      <c r="F319" s="115">
        <v>9</v>
      </c>
      <c r="G319" s="115"/>
      <c r="H319" s="115">
        <v>1.5</v>
      </c>
      <c r="I319" s="21">
        <v>14098</v>
      </c>
      <c r="J319" s="21">
        <v>12475</v>
      </c>
      <c r="K319" s="21">
        <v>71</v>
      </c>
      <c r="L319" s="133">
        <v>1</v>
      </c>
      <c r="M319" s="112" t="s">
        <v>467</v>
      </c>
      <c r="N319" s="130">
        <v>1</v>
      </c>
    </row>
    <row r="320" spans="2:14" ht="33" customHeight="1">
      <c r="B320" s="150">
        <v>186</v>
      </c>
      <c r="C320" s="137" t="s">
        <v>577</v>
      </c>
      <c r="D320" s="137" t="s">
        <v>585</v>
      </c>
      <c r="E320" s="21">
        <v>1</v>
      </c>
      <c r="F320" s="115">
        <v>9</v>
      </c>
      <c r="G320" s="115"/>
      <c r="H320" s="115">
        <v>1.5</v>
      </c>
      <c r="I320" s="21">
        <v>14098</v>
      </c>
      <c r="J320" s="21">
        <v>12475</v>
      </c>
      <c r="K320" s="21">
        <v>71</v>
      </c>
      <c r="L320" s="133">
        <v>1</v>
      </c>
      <c r="M320" s="112" t="s">
        <v>468</v>
      </c>
      <c r="N320" s="130">
        <v>1</v>
      </c>
    </row>
    <row r="321" spans="2:14" ht="33" customHeight="1">
      <c r="B321" s="150">
        <v>187</v>
      </c>
      <c r="C321" s="137" t="s">
        <v>577</v>
      </c>
      <c r="D321" s="137" t="s">
        <v>585</v>
      </c>
      <c r="E321" s="21">
        <v>1</v>
      </c>
      <c r="F321" s="115">
        <v>9</v>
      </c>
      <c r="G321" s="115"/>
      <c r="H321" s="115">
        <v>1.5</v>
      </c>
      <c r="I321" s="21">
        <v>14098</v>
      </c>
      <c r="J321" s="21">
        <v>12475</v>
      </c>
      <c r="K321" s="21">
        <v>71</v>
      </c>
      <c r="L321" s="133">
        <v>1</v>
      </c>
      <c r="M321" s="112" t="s">
        <v>469</v>
      </c>
      <c r="N321" s="130">
        <v>1</v>
      </c>
    </row>
    <row r="322" spans="2:14" ht="33" customHeight="1">
      <c r="B322" s="150">
        <v>188</v>
      </c>
      <c r="C322" s="137" t="s">
        <v>577</v>
      </c>
      <c r="D322" s="137" t="s">
        <v>585</v>
      </c>
      <c r="E322" s="21">
        <v>1</v>
      </c>
      <c r="F322" s="115">
        <v>9</v>
      </c>
      <c r="G322" s="115"/>
      <c r="H322" s="115">
        <v>1.5</v>
      </c>
      <c r="I322" s="21">
        <v>14098</v>
      </c>
      <c r="J322" s="21">
        <v>12475</v>
      </c>
      <c r="K322" s="21">
        <v>71</v>
      </c>
      <c r="L322" s="133">
        <v>1</v>
      </c>
      <c r="M322" s="112" t="s">
        <v>470</v>
      </c>
      <c r="N322" s="130">
        <v>1</v>
      </c>
    </row>
    <row r="323" spans="2:14" ht="33" customHeight="1">
      <c r="B323" s="150">
        <v>189</v>
      </c>
      <c r="C323" s="137" t="s">
        <v>577</v>
      </c>
      <c r="D323" s="137" t="s">
        <v>585</v>
      </c>
      <c r="E323" s="21">
        <v>1</v>
      </c>
      <c r="F323" s="115">
        <v>9</v>
      </c>
      <c r="G323" s="115"/>
      <c r="H323" s="115">
        <v>1.5</v>
      </c>
      <c r="I323" s="21">
        <v>14098</v>
      </c>
      <c r="J323" s="21">
        <v>12475</v>
      </c>
      <c r="K323" s="21">
        <v>71</v>
      </c>
      <c r="L323" s="133">
        <v>1</v>
      </c>
      <c r="M323" s="112" t="s">
        <v>471</v>
      </c>
      <c r="N323" s="130">
        <v>1</v>
      </c>
    </row>
    <row r="324" spans="2:14" ht="33" customHeight="1">
      <c r="B324" s="150">
        <v>190</v>
      </c>
      <c r="C324" s="137" t="s">
        <v>577</v>
      </c>
      <c r="D324" s="137" t="s">
        <v>585</v>
      </c>
      <c r="E324" s="21">
        <v>1</v>
      </c>
      <c r="F324" s="115">
        <v>9</v>
      </c>
      <c r="G324" s="115"/>
      <c r="H324" s="115">
        <v>1.5</v>
      </c>
      <c r="I324" s="21">
        <v>14098</v>
      </c>
      <c r="J324" s="21">
        <v>12475</v>
      </c>
      <c r="K324" s="21">
        <v>71</v>
      </c>
      <c r="L324" s="133">
        <v>1</v>
      </c>
      <c r="M324" s="112" t="s">
        <v>472</v>
      </c>
      <c r="N324" s="130">
        <v>1</v>
      </c>
    </row>
    <row r="325" spans="2:14" ht="33" customHeight="1">
      <c r="B325" s="150">
        <v>191</v>
      </c>
      <c r="C325" s="137" t="s">
        <v>577</v>
      </c>
      <c r="D325" s="137" t="s">
        <v>585</v>
      </c>
      <c r="E325" s="21">
        <v>1</v>
      </c>
      <c r="F325" s="115">
        <v>9</v>
      </c>
      <c r="G325" s="115"/>
      <c r="H325" s="115">
        <v>1.5</v>
      </c>
      <c r="I325" s="21">
        <v>14098</v>
      </c>
      <c r="J325" s="21">
        <v>12475</v>
      </c>
      <c r="K325" s="21">
        <v>71</v>
      </c>
      <c r="L325" s="133">
        <v>1</v>
      </c>
      <c r="M325" s="112" t="s">
        <v>473</v>
      </c>
      <c r="N325" s="130">
        <v>1</v>
      </c>
    </row>
    <row r="326" spans="2:14" ht="33" customHeight="1">
      <c r="B326" s="150">
        <v>192</v>
      </c>
      <c r="C326" s="137" t="s">
        <v>577</v>
      </c>
      <c r="D326" s="137" t="s">
        <v>585</v>
      </c>
      <c r="E326" s="21">
        <v>1</v>
      </c>
      <c r="F326" s="115">
        <v>9</v>
      </c>
      <c r="G326" s="115"/>
      <c r="H326" s="115">
        <v>1.5</v>
      </c>
      <c r="I326" s="21">
        <v>14098</v>
      </c>
      <c r="J326" s="21">
        <v>12475</v>
      </c>
      <c r="K326" s="21">
        <v>71</v>
      </c>
      <c r="L326" s="133">
        <v>1</v>
      </c>
      <c r="M326" s="112" t="s">
        <v>474</v>
      </c>
      <c r="N326" s="130">
        <v>1</v>
      </c>
    </row>
    <row r="327" spans="2:14" ht="33" customHeight="1">
      <c r="B327" s="150">
        <v>193</v>
      </c>
      <c r="C327" s="137" t="s">
        <v>577</v>
      </c>
      <c r="D327" s="137" t="s">
        <v>585</v>
      </c>
      <c r="E327" s="21">
        <v>1</v>
      </c>
      <c r="F327" s="115">
        <v>9</v>
      </c>
      <c r="G327" s="115"/>
      <c r="H327" s="115">
        <v>1.5</v>
      </c>
      <c r="I327" s="21">
        <v>14098</v>
      </c>
      <c r="J327" s="21">
        <v>12475</v>
      </c>
      <c r="K327" s="21">
        <v>71</v>
      </c>
      <c r="L327" s="133">
        <v>1</v>
      </c>
      <c r="M327" s="112" t="s">
        <v>475</v>
      </c>
      <c r="N327" s="130">
        <v>1</v>
      </c>
    </row>
    <row r="328" spans="2:14" ht="33" customHeight="1">
      <c r="B328" s="150">
        <v>194</v>
      </c>
      <c r="C328" s="137" t="s">
        <v>577</v>
      </c>
      <c r="D328" s="137" t="s">
        <v>585</v>
      </c>
      <c r="E328" s="21">
        <v>1</v>
      </c>
      <c r="F328" s="115">
        <v>9</v>
      </c>
      <c r="G328" s="115"/>
      <c r="H328" s="115">
        <v>1.5</v>
      </c>
      <c r="I328" s="21">
        <v>14098</v>
      </c>
      <c r="J328" s="21">
        <v>12475</v>
      </c>
      <c r="K328" s="21">
        <v>71</v>
      </c>
      <c r="L328" s="133">
        <v>1</v>
      </c>
      <c r="M328" s="112" t="s">
        <v>476</v>
      </c>
      <c r="N328" s="130">
        <v>1</v>
      </c>
    </row>
    <row r="329" spans="2:14" ht="33" customHeight="1">
      <c r="B329" s="150">
        <v>195</v>
      </c>
      <c r="C329" s="137" t="s">
        <v>577</v>
      </c>
      <c r="D329" s="137" t="s">
        <v>585</v>
      </c>
      <c r="E329" s="21">
        <v>1</v>
      </c>
      <c r="F329" s="115">
        <v>9</v>
      </c>
      <c r="G329" s="115"/>
      <c r="H329" s="115">
        <v>1.5</v>
      </c>
      <c r="I329" s="21">
        <v>14098</v>
      </c>
      <c r="J329" s="21">
        <v>12475</v>
      </c>
      <c r="K329" s="21">
        <v>71</v>
      </c>
      <c r="L329" s="133">
        <v>1</v>
      </c>
      <c r="M329" s="112" t="s">
        <v>474</v>
      </c>
      <c r="N329" s="130">
        <v>1</v>
      </c>
    </row>
    <row r="330" spans="2:14" ht="33" customHeight="1">
      <c r="B330" s="150">
        <v>196</v>
      </c>
      <c r="C330" s="137" t="s">
        <v>577</v>
      </c>
      <c r="D330" s="137" t="s">
        <v>585</v>
      </c>
      <c r="E330" s="21">
        <v>1</v>
      </c>
      <c r="F330" s="115">
        <v>9</v>
      </c>
      <c r="G330" s="115"/>
      <c r="H330" s="115">
        <v>1.5</v>
      </c>
      <c r="I330" s="21">
        <v>14098</v>
      </c>
      <c r="J330" s="21">
        <v>12475</v>
      </c>
      <c r="K330" s="21">
        <v>71</v>
      </c>
      <c r="L330" s="133">
        <v>1</v>
      </c>
      <c r="M330" s="112" t="s">
        <v>477</v>
      </c>
      <c r="N330" s="130">
        <v>1</v>
      </c>
    </row>
    <row r="331" spans="2:14" ht="33" customHeight="1">
      <c r="B331" s="150">
        <v>197</v>
      </c>
      <c r="C331" s="137" t="s">
        <v>577</v>
      </c>
      <c r="D331" s="137" t="s">
        <v>585</v>
      </c>
      <c r="E331" s="21">
        <v>1</v>
      </c>
      <c r="F331" s="115">
        <v>9</v>
      </c>
      <c r="G331" s="115"/>
      <c r="H331" s="115">
        <v>1.5</v>
      </c>
      <c r="I331" s="21">
        <v>14098</v>
      </c>
      <c r="J331" s="21">
        <v>12475</v>
      </c>
      <c r="K331" s="21">
        <v>71</v>
      </c>
      <c r="L331" s="133">
        <v>1</v>
      </c>
      <c r="M331" s="112" t="s">
        <v>324</v>
      </c>
      <c r="N331" s="130">
        <v>1</v>
      </c>
    </row>
    <row r="332" spans="2:14" ht="33" customHeight="1">
      <c r="B332" s="150">
        <v>198</v>
      </c>
      <c r="C332" s="137" t="s">
        <v>577</v>
      </c>
      <c r="D332" s="137" t="s">
        <v>585</v>
      </c>
      <c r="E332" s="21">
        <v>1</v>
      </c>
      <c r="F332" s="115">
        <v>9</v>
      </c>
      <c r="G332" s="115"/>
      <c r="H332" s="115">
        <v>1.5</v>
      </c>
      <c r="I332" s="21">
        <v>14098</v>
      </c>
      <c r="J332" s="21">
        <v>12475</v>
      </c>
      <c r="K332" s="21">
        <v>71</v>
      </c>
      <c r="L332" s="133">
        <v>1</v>
      </c>
      <c r="M332" s="112" t="s">
        <v>478</v>
      </c>
      <c r="N332" s="130">
        <v>1</v>
      </c>
    </row>
    <row r="333" spans="2:14" ht="33" customHeight="1">
      <c r="B333" s="150">
        <v>199</v>
      </c>
      <c r="C333" s="137" t="s">
        <v>577</v>
      </c>
      <c r="D333" s="137" t="s">
        <v>585</v>
      </c>
      <c r="E333" s="21">
        <v>1</v>
      </c>
      <c r="F333" s="115">
        <v>9</v>
      </c>
      <c r="G333" s="115"/>
      <c r="H333" s="115">
        <v>1.5</v>
      </c>
      <c r="I333" s="21">
        <v>14098</v>
      </c>
      <c r="J333" s="21">
        <v>12475</v>
      </c>
      <c r="K333" s="21">
        <v>71</v>
      </c>
      <c r="L333" s="133">
        <v>1</v>
      </c>
      <c r="M333" s="112" t="s">
        <v>479</v>
      </c>
      <c r="N333" s="130">
        <v>1</v>
      </c>
    </row>
    <row r="334" spans="2:14" ht="33" customHeight="1">
      <c r="B334" s="150">
        <v>200</v>
      </c>
      <c r="C334" s="137" t="s">
        <v>577</v>
      </c>
      <c r="D334" s="137" t="s">
        <v>585</v>
      </c>
      <c r="E334" s="21">
        <v>1</v>
      </c>
      <c r="F334" s="115">
        <v>9</v>
      </c>
      <c r="G334" s="115"/>
      <c r="H334" s="115">
        <v>1.5</v>
      </c>
      <c r="I334" s="21">
        <v>14098</v>
      </c>
      <c r="J334" s="21">
        <v>12475</v>
      </c>
      <c r="K334" s="21">
        <v>71</v>
      </c>
      <c r="L334" s="133">
        <v>1</v>
      </c>
      <c r="M334" s="112" t="s">
        <v>480</v>
      </c>
      <c r="N334" s="130">
        <v>1</v>
      </c>
    </row>
    <row r="335" spans="2:14" ht="33" customHeight="1">
      <c r="B335" s="150">
        <v>201</v>
      </c>
      <c r="C335" s="137" t="s">
        <v>577</v>
      </c>
      <c r="D335" s="137" t="s">
        <v>585</v>
      </c>
      <c r="E335" s="21">
        <v>1</v>
      </c>
      <c r="F335" s="115">
        <v>9</v>
      </c>
      <c r="G335" s="115"/>
      <c r="H335" s="115">
        <v>1.5</v>
      </c>
      <c r="I335" s="21">
        <v>14098</v>
      </c>
      <c r="J335" s="21">
        <v>12475</v>
      </c>
      <c r="K335" s="21">
        <v>71</v>
      </c>
      <c r="L335" s="133">
        <v>1</v>
      </c>
      <c r="M335" s="112" t="s">
        <v>481</v>
      </c>
      <c r="N335" s="130">
        <v>1</v>
      </c>
    </row>
    <row r="336" spans="2:14" ht="33" customHeight="1">
      <c r="B336" s="150">
        <v>202</v>
      </c>
      <c r="C336" s="137" t="s">
        <v>577</v>
      </c>
      <c r="D336" s="137" t="s">
        <v>585</v>
      </c>
      <c r="E336" s="21">
        <v>1</v>
      </c>
      <c r="F336" s="115">
        <v>9</v>
      </c>
      <c r="G336" s="115"/>
      <c r="H336" s="115">
        <v>1.5</v>
      </c>
      <c r="I336" s="21">
        <v>14098</v>
      </c>
      <c r="J336" s="21">
        <v>12475</v>
      </c>
      <c r="K336" s="21">
        <v>71</v>
      </c>
      <c r="L336" s="133">
        <v>1</v>
      </c>
      <c r="M336" s="112" t="s">
        <v>482</v>
      </c>
      <c r="N336" s="130">
        <v>1</v>
      </c>
    </row>
    <row r="337" spans="2:14" ht="33" customHeight="1">
      <c r="B337" s="150">
        <v>203</v>
      </c>
      <c r="C337" s="137" t="s">
        <v>577</v>
      </c>
      <c r="D337" s="137" t="s">
        <v>585</v>
      </c>
      <c r="E337" s="21">
        <v>1</v>
      </c>
      <c r="F337" s="115">
        <v>9</v>
      </c>
      <c r="G337" s="115"/>
      <c r="H337" s="115">
        <v>1.5</v>
      </c>
      <c r="I337" s="21">
        <v>14098</v>
      </c>
      <c r="J337" s="21">
        <v>12475</v>
      </c>
      <c r="K337" s="21">
        <v>71</v>
      </c>
      <c r="L337" s="133">
        <v>1</v>
      </c>
      <c r="M337" s="112" t="s">
        <v>320</v>
      </c>
      <c r="N337" s="130">
        <v>1</v>
      </c>
    </row>
    <row r="338" spans="2:14" ht="33" customHeight="1">
      <c r="B338" s="150">
        <v>204</v>
      </c>
      <c r="C338" s="137" t="s">
        <v>577</v>
      </c>
      <c r="D338" s="137" t="s">
        <v>585</v>
      </c>
      <c r="E338" s="21">
        <v>1</v>
      </c>
      <c r="F338" s="115">
        <v>9</v>
      </c>
      <c r="G338" s="115"/>
      <c r="H338" s="115">
        <v>1.5</v>
      </c>
      <c r="I338" s="21">
        <v>14098</v>
      </c>
      <c r="J338" s="21">
        <v>12475</v>
      </c>
      <c r="K338" s="21">
        <v>71</v>
      </c>
      <c r="L338" s="133">
        <v>1</v>
      </c>
      <c r="M338" s="112" t="s">
        <v>324</v>
      </c>
      <c r="N338" s="130">
        <v>1</v>
      </c>
    </row>
    <row r="339" spans="2:14" ht="33" customHeight="1">
      <c r="B339" s="150">
        <v>205</v>
      </c>
      <c r="C339" s="137" t="s">
        <v>577</v>
      </c>
      <c r="D339" s="137" t="s">
        <v>585</v>
      </c>
      <c r="E339" s="21">
        <v>1</v>
      </c>
      <c r="F339" s="115">
        <v>9</v>
      </c>
      <c r="G339" s="115"/>
      <c r="H339" s="115">
        <v>1.5</v>
      </c>
      <c r="I339" s="21">
        <v>14098</v>
      </c>
      <c r="J339" s="21">
        <v>12475</v>
      </c>
      <c r="K339" s="21">
        <v>71</v>
      </c>
      <c r="L339" s="133">
        <v>1</v>
      </c>
      <c r="M339" s="112" t="s">
        <v>483</v>
      </c>
      <c r="N339" s="130">
        <v>1</v>
      </c>
    </row>
    <row r="340" spans="2:14" ht="33" customHeight="1">
      <c r="B340" s="150">
        <v>206</v>
      </c>
      <c r="C340" s="137" t="s">
        <v>577</v>
      </c>
      <c r="D340" s="137" t="s">
        <v>585</v>
      </c>
      <c r="E340" s="21">
        <v>1</v>
      </c>
      <c r="F340" s="115">
        <v>9</v>
      </c>
      <c r="G340" s="115"/>
      <c r="H340" s="115">
        <v>1.5</v>
      </c>
      <c r="I340" s="21">
        <v>14098</v>
      </c>
      <c r="J340" s="21">
        <v>12475</v>
      </c>
      <c r="K340" s="21">
        <v>71</v>
      </c>
      <c r="L340" s="133">
        <v>1</v>
      </c>
      <c r="M340" s="112" t="s">
        <v>484</v>
      </c>
      <c r="N340" s="130">
        <v>1</v>
      </c>
    </row>
    <row r="341" spans="2:14" ht="33" customHeight="1">
      <c r="B341" s="150">
        <v>207</v>
      </c>
      <c r="C341" s="137" t="s">
        <v>577</v>
      </c>
      <c r="D341" s="137" t="s">
        <v>585</v>
      </c>
      <c r="E341" s="21">
        <v>1</v>
      </c>
      <c r="F341" s="115">
        <v>9</v>
      </c>
      <c r="G341" s="115"/>
      <c r="H341" s="115">
        <v>1.5</v>
      </c>
      <c r="I341" s="21">
        <v>14098</v>
      </c>
      <c r="J341" s="21">
        <v>12475</v>
      </c>
      <c r="K341" s="21">
        <v>71</v>
      </c>
      <c r="L341" s="133">
        <v>1</v>
      </c>
      <c r="M341" s="112" t="s">
        <v>485</v>
      </c>
      <c r="N341" s="130">
        <v>1</v>
      </c>
    </row>
    <row r="342" spans="2:14" ht="33" customHeight="1">
      <c r="B342" s="150">
        <v>208</v>
      </c>
      <c r="C342" s="137" t="s">
        <v>577</v>
      </c>
      <c r="D342" s="137" t="s">
        <v>585</v>
      </c>
      <c r="E342" s="21">
        <v>1</v>
      </c>
      <c r="F342" s="115">
        <v>9</v>
      </c>
      <c r="G342" s="115"/>
      <c r="H342" s="115">
        <v>1.5</v>
      </c>
      <c r="I342" s="21">
        <v>14098</v>
      </c>
      <c r="J342" s="21">
        <v>12475</v>
      </c>
      <c r="K342" s="21">
        <v>71</v>
      </c>
      <c r="L342" s="133">
        <v>1</v>
      </c>
      <c r="M342" s="112" t="s">
        <v>486</v>
      </c>
      <c r="N342" s="130">
        <v>1</v>
      </c>
    </row>
    <row r="343" spans="2:14" ht="33" customHeight="1">
      <c r="B343" s="150">
        <v>209</v>
      </c>
      <c r="C343" s="137" t="s">
        <v>577</v>
      </c>
      <c r="D343" s="137" t="s">
        <v>585</v>
      </c>
      <c r="E343" s="21">
        <v>1</v>
      </c>
      <c r="F343" s="115">
        <v>9</v>
      </c>
      <c r="G343" s="115"/>
      <c r="H343" s="115">
        <v>1.5</v>
      </c>
      <c r="I343" s="21">
        <v>14098</v>
      </c>
      <c r="J343" s="21">
        <v>12475</v>
      </c>
      <c r="K343" s="21">
        <v>71</v>
      </c>
      <c r="L343" s="133">
        <v>1</v>
      </c>
      <c r="M343" s="112" t="s">
        <v>487</v>
      </c>
      <c r="N343" s="130">
        <v>1</v>
      </c>
    </row>
    <row r="344" spans="2:14" ht="33" customHeight="1">
      <c r="B344" s="150">
        <v>210</v>
      </c>
      <c r="C344" s="137" t="s">
        <v>577</v>
      </c>
      <c r="D344" s="137" t="s">
        <v>585</v>
      </c>
      <c r="E344" s="21">
        <v>1</v>
      </c>
      <c r="F344" s="115">
        <v>9</v>
      </c>
      <c r="G344" s="115"/>
      <c r="H344" s="115">
        <v>1.5</v>
      </c>
      <c r="I344" s="21">
        <v>14098</v>
      </c>
      <c r="J344" s="21">
        <v>12475</v>
      </c>
      <c r="K344" s="21">
        <v>71</v>
      </c>
      <c r="L344" s="133">
        <v>1</v>
      </c>
      <c r="M344" s="112" t="s">
        <v>488</v>
      </c>
      <c r="N344" s="130">
        <v>1</v>
      </c>
    </row>
    <row r="345" spans="2:14" ht="33" customHeight="1">
      <c r="B345" s="150">
        <v>211</v>
      </c>
      <c r="C345" s="137" t="s">
        <v>577</v>
      </c>
      <c r="D345" s="137" t="s">
        <v>585</v>
      </c>
      <c r="E345" s="21">
        <v>1</v>
      </c>
      <c r="F345" s="115">
        <v>9</v>
      </c>
      <c r="G345" s="115"/>
      <c r="H345" s="115">
        <v>1.5</v>
      </c>
      <c r="I345" s="21">
        <v>14098</v>
      </c>
      <c r="J345" s="21">
        <v>12475</v>
      </c>
      <c r="K345" s="21">
        <v>71</v>
      </c>
      <c r="L345" s="133">
        <v>1</v>
      </c>
      <c r="M345" s="112" t="s">
        <v>489</v>
      </c>
      <c r="N345" s="130">
        <v>1</v>
      </c>
    </row>
    <row r="346" spans="2:14" ht="33" customHeight="1">
      <c r="B346" s="150">
        <v>212</v>
      </c>
      <c r="C346" s="137" t="s">
        <v>577</v>
      </c>
      <c r="D346" s="137" t="s">
        <v>585</v>
      </c>
      <c r="E346" s="21">
        <v>1</v>
      </c>
      <c r="F346" s="115">
        <v>9</v>
      </c>
      <c r="G346" s="115"/>
      <c r="H346" s="115">
        <v>1.5</v>
      </c>
      <c r="I346" s="21">
        <v>14098</v>
      </c>
      <c r="J346" s="21">
        <v>12475</v>
      </c>
      <c r="K346" s="21">
        <v>71</v>
      </c>
      <c r="L346" s="133">
        <v>1</v>
      </c>
      <c r="M346" s="112" t="s">
        <v>490</v>
      </c>
      <c r="N346" s="130">
        <v>1</v>
      </c>
    </row>
    <row r="347" spans="2:14" ht="33" customHeight="1">
      <c r="B347" s="150">
        <v>213</v>
      </c>
      <c r="C347" s="137" t="s">
        <v>577</v>
      </c>
      <c r="D347" s="137" t="s">
        <v>585</v>
      </c>
      <c r="E347" s="21">
        <v>1</v>
      </c>
      <c r="F347" s="115">
        <v>9</v>
      </c>
      <c r="G347" s="115"/>
      <c r="H347" s="115">
        <v>1.5</v>
      </c>
      <c r="I347" s="21">
        <v>14098</v>
      </c>
      <c r="J347" s="21">
        <v>12475</v>
      </c>
      <c r="K347" s="21">
        <v>71</v>
      </c>
      <c r="L347" s="133">
        <v>1</v>
      </c>
      <c r="M347" s="112" t="s">
        <v>491</v>
      </c>
      <c r="N347" s="130">
        <v>1</v>
      </c>
    </row>
    <row r="348" spans="2:14" ht="33" customHeight="1">
      <c r="B348" s="150">
        <v>214</v>
      </c>
      <c r="C348" s="137" t="s">
        <v>577</v>
      </c>
      <c r="D348" s="137" t="s">
        <v>585</v>
      </c>
      <c r="E348" s="21">
        <v>1</v>
      </c>
      <c r="F348" s="115">
        <v>9</v>
      </c>
      <c r="G348" s="115"/>
      <c r="H348" s="115">
        <v>1.5</v>
      </c>
      <c r="I348" s="21">
        <v>14098</v>
      </c>
      <c r="J348" s="21">
        <v>12475</v>
      </c>
      <c r="K348" s="21">
        <v>71</v>
      </c>
      <c r="L348" s="133">
        <v>1</v>
      </c>
      <c r="M348" s="112" t="s">
        <v>492</v>
      </c>
      <c r="N348" s="130">
        <v>1</v>
      </c>
    </row>
    <row r="349" spans="2:14" ht="33" customHeight="1">
      <c r="B349" s="150">
        <v>215</v>
      </c>
      <c r="C349" s="137" t="s">
        <v>577</v>
      </c>
      <c r="D349" s="137" t="s">
        <v>601</v>
      </c>
      <c r="E349" s="21">
        <v>9</v>
      </c>
      <c r="F349" s="115">
        <v>9</v>
      </c>
      <c r="G349" s="115"/>
      <c r="H349" s="115">
        <v>1.5</v>
      </c>
      <c r="I349" s="21">
        <v>126882</v>
      </c>
      <c r="J349" s="21">
        <v>112275</v>
      </c>
      <c r="K349" s="21">
        <v>639</v>
      </c>
      <c r="L349" s="133">
        <v>1</v>
      </c>
      <c r="M349" s="112" t="s">
        <v>611</v>
      </c>
      <c r="N349" s="130">
        <v>8</v>
      </c>
    </row>
    <row r="350" spans="2:14" ht="33" customHeight="1">
      <c r="B350" s="150">
        <v>216</v>
      </c>
      <c r="C350" s="137" t="s">
        <v>577</v>
      </c>
      <c r="D350" s="137" t="s">
        <v>601</v>
      </c>
      <c r="E350" s="21">
        <v>2</v>
      </c>
      <c r="F350" s="115">
        <v>9</v>
      </c>
      <c r="G350" s="115"/>
      <c r="H350" s="115">
        <v>1.5</v>
      </c>
      <c r="I350" s="21">
        <v>28196</v>
      </c>
      <c r="J350" s="21">
        <v>24950</v>
      </c>
      <c r="K350" s="21">
        <v>142</v>
      </c>
      <c r="L350" s="133">
        <v>1</v>
      </c>
      <c r="M350" s="112" t="s">
        <v>612</v>
      </c>
      <c r="N350" s="130">
        <v>4</v>
      </c>
    </row>
    <row r="351" spans="2:14" ht="33" customHeight="1">
      <c r="B351" s="150">
        <v>217</v>
      </c>
      <c r="C351" s="137" t="s">
        <v>577</v>
      </c>
      <c r="D351" s="137" t="s">
        <v>601</v>
      </c>
      <c r="E351" s="21">
        <v>5</v>
      </c>
      <c r="F351" s="115">
        <v>9</v>
      </c>
      <c r="G351" s="115"/>
      <c r="H351" s="115">
        <v>1</v>
      </c>
      <c r="I351" s="21">
        <v>70490</v>
      </c>
      <c r="J351" s="21">
        <v>62375</v>
      </c>
      <c r="K351" s="21">
        <v>355</v>
      </c>
      <c r="L351" s="133">
        <v>1</v>
      </c>
      <c r="M351" s="112" t="s">
        <v>613</v>
      </c>
      <c r="N351" s="130">
        <v>3</v>
      </c>
    </row>
    <row r="352" spans="2:14" ht="33" customHeight="1">
      <c r="B352" s="150">
        <v>218</v>
      </c>
      <c r="C352" s="137" t="s">
        <v>577</v>
      </c>
      <c r="D352" s="137" t="s">
        <v>601</v>
      </c>
      <c r="E352" s="21">
        <v>4</v>
      </c>
      <c r="F352" s="115">
        <v>9</v>
      </c>
      <c r="G352" s="115"/>
      <c r="H352" s="115">
        <v>1</v>
      </c>
      <c r="I352" s="21">
        <v>56392</v>
      </c>
      <c r="J352" s="21">
        <v>49900</v>
      </c>
      <c r="K352" s="21">
        <v>284</v>
      </c>
      <c r="L352" s="133">
        <v>1</v>
      </c>
      <c r="M352" s="112" t="s">
        <v>614</v>
      </c>
      <c r="N352" s="130">
        <v>6</v>
      </c>
    </row>
    <row r="353" spans="2:14" ht="33" customHeight="1">
      <c r="B353" s="150">
        <v>219</v>
      </c>
      <c r="C353" s="137" t="s">
        <v>602</v>
      </c>
      <c r="D353" s="137" t="s">
        <v>603</v>
      </c>
      <c r="E353" s="21">
        <v>1</v>
      </c>
      <c r="F353" s="115">
        <v>60</v>
      </c>
      <c r="G353" s="115">
        <v>60</v>
      </c>
      <c r="H353" s="115">
        <v>3</v>
      </c>
      <c r="I353" s="153">
        <v>4.16</v>
      </c>
      <c r="J353" s="153">
        <v>3.7294</v>
      </c>
      <c r="K353" s="153">
        <v>2136</v>
      </c>
      <c r="L353" s="133">
        <v>3</v>
      </c>
      <c r="M353" s="112" t="s">
        <v>615</v>
      </c>
      <c r="N353" s="130">
        <v>9</v>
      </c>
    </row>
    <row r="354" spans="2:14" ht="33" customHeight="1">
      <c r="B354" s="150">
        <v>220</v>
      </c>
      <c r="C354" s="137" t="s">
        <v>604</v>
      </c>
      <c r="D354" s="137" t="s">
        <v>605</v>
      </c>
      <c r="E354" s="21">
        <v>1</v>
      </c>
      <c r="F354" s="115">
        <v>80</v>
      </c>
      <c r="G354" s="115">
        <v>80</v>
      </c>
      <c r="H354" s="115">
        <v>3</v>
      </c>
      <c r="I354" s="154">
        <v>6.7477999999999998</v>
      </c>
      <c r="J354" s="155">
        <v>3.9918999999999998</v>
      </c>
      <c r="K354" s="154">
        <v>2101</v>
      </c>
      <c r="L354" s="133">
        <v>5</v>
      </c>
      <c r="M354" s="112" t="s">
        <v>616</v>
      </c>
      <c r="N354" s="130">
        <v>4</v>
      </c>
    </row>
    <row r="355" spans="2:14" ht="33" customHeight="1">
      <c r="B355" s="150">
        <v>221</v>
      </c>
      <c r="C355" s="137" t="s">
        <v>602</v>
      </c>
      <c r="D355" s="137" t="s">
        <v>582</v>
      </c>
      <c r="E355" s="21">
        <v>1</v>
      </c>
      <c r="F355" s="115">
        <v>100</v>
      </c>
      <c r="G355" s="115">
        <v>100</v>
      </c>
      <c r="H355" s="115">
        <v>3</v>
      </c>
      <c r="I355" s="153">
        <v>8.7253000000000007</v>
      </c>
      <c r="J355" s="153">
        <v>8.2878000000000007</v>
      </c>
      <c r="K355" s="153">
        <v>4709</v>
      </c>
      <c r="L355" s="133">
        <v>6</v>
      </c>
      <c r="M355" s="112" t="s">
        <v>403</v>
      </c>
      <c r="N355" s="130">
        <v>6</v>
      </c>
    </row>
    <row r="356" spans="2:14" ht="33" customHeight="1">
      <c r="B356" s="150">
        <v>222</v>
      </c>
      <c r="C356" s="137" t="s">
        <v>577</v>
      </c>
      <c r="D356" s="137" t="s">
        <v>585</v>
      </c>
      <c r="E356" s="21">
        <v>1</v>
      </c>
      <c r="F356" s="115">
        <v>9</v>
      </c>
      <c r="G356" s="115"/>
      <c r="H356" s="115">
        <v>1.5</v>
      </c>
      <c r="I356" s="21">
        <v>14098</v>
      </c>
      <c r="J356" s="21">
        <v>12475</v>
      </c>
      <c r="K356" s="21">
        <v>71</v>
      </c>
      <c r="L356" s="133">
        <v>1</v>
      </c>
      <c r="M356" s="112" t="s">
        <v>493</v>
      </c>
      <c r="N356" s="130">
        <v>1</v>
      </c>
    </row>
    <row r="357" spans="2:14" s="86" customFormat="1" ht="15" customHeight="1">
      <c r="B357" s="162" t="s">
        <v>251</v>
      </c>
      <c r="C357" s="163"/>
      <c r="D357" s="164"/>
      <c r="E357" s="94">
        <v>215</v>
      </c>
      <c r="F357" s="94"/>
      <c r="G357" s="94"/>
      <c r="H357" s="94"/>
      <c r="I357" s="95">
        <f>SUM(I77:I356)</f>
        <v>15153196.633099999</v>
      </c>
      <c r="J357" s="95">
        <f>SUM(J77:J356)</f>
        <v>10733832.009099999</v>
      </c>
      <c r="K357" s="96">
        <f>SUM(K77:K356)</f>
        <v>70001</v>
      </c>
      <c r="L357" s="96">
        <f>SUM(L77:L356)</f>
        <v>319.82999999999993</v>
      </c>
      <c r="M357" s="96"/>
      <c r="N357" s="131">
        <f>SUM(N77:N356)</f>
        <v>318</v>
      </c>
    </row>
  </sheetData>
  <mergeCells count="20">
    <mergeCell ref="B1:N1"/>
    <mergeCell ref="I17:L17"/>
    <mergeCell ref="E9:L9"/>
    <mergeCell ref="B76:N76"/>
    <mergeCell ref="B74:B75"/>
    <mergeCell ref="C74:C75"/>
    <mergeCell ref="D74:D75"/>
    <mergeCell ref="E74:E75"/>
    <mergeCell ref="F74:H74"/>
    <mergeCell ref="E6:K6"/>
    <mergeCell ref="E7:K7"/>
    <mergeCell ref="E8:K8"/>
    <mergeCell ref="N74:N75"/>
    <mergeCell ref="Q7:R7"/>
    <mergeCell ref="I16:L16"/>
    <mergeCell ref="D73:N73"/>
    <mergeCell ref="E3:L3"/>
    <mergeCell ref="B357:D357"/>
    <mergeCell ref="E5:N5"/>
    <mergeCell ref="B134:D13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40" sqref="J40"/>
    </sheetView>
  </sheetViews>
  <sheetFormatPr defaultRowHeight="15"/>
  <cols>
    <col min="1" max="1" width="62.7109375" customWidth="1"/>
  </cols>
  <sheetData>
    <row r="1" spans="1:7" ht="21" customHeight="1">
      <c r="A1" s="189" t="s">
        <v>252</v>
      </c>
      <c r="B1" s="189"/>
      <c r="C1" s="189"/>
      <c r="D1" s="189"/>
      <c r="E1" s="189"/>
      <c r="F1" s="189"/>
      <c r="G1" s="59" t="s">
        <v>253</v>
      </c>
    </row>
    <row r="2" spans="1:7">
      <c r="A2" s="188" t="s">
        <v>47</v>
      </c>
      <c r="B2" s="188"/>
      <c r="C2" s="188"/>
      <c r="D2" s="188"/>
      <c r="E2" s="188"/>
      <c r="F2" s="188"/>
      <c r="G2" s="188"/>
    </row>
    <row r="3" spans="1:7">
      <c r="A3" s="60" t="s">
        <v>48</v>
      </c>
      <c r="B3" s="187">
        <v>302</v>
      </c>
      <c r="C3" s="187"/>
      <c r="D3" s="187"/>
      <c r="E3" s="187"/>
      <c r="F3" s="187"/>
      <c r="G3" s="187"/>
    </row>
    <row r="4" spans="1:7">
      <c r="A4" s="60" t="s">
        <v>49</v>
      </c>
      <c r="B4" s="190">
        <v>1445</v>
      </c>
      <c r="C4" s="190"/>
      <c r="D4" s="190"/>
      <c r="E4" s="190"/>
      <c r="F4" s="190"/>
      <c r="G4" s="190"/>
    </row>
    <row r="5" spans="1:7">
      <c r="A5" s="60" t="s">
        <v>50</v>
      </c>
      <c r="B5" s="187">
        <v>291</v>
      </c>
      <c r="C5" s="187"/>
      <c r="D5" s="187"/>
      <c r="E5" s="187"/>
      <c r="F5" s="187"/>
      <c r="G5" s="187"/>
    </row>
    <row r="6" spans="1:7">
      <c r="A6" s="60" t="s">
        <v>51</v>
      </c>
      <c r="B6" s="190">
        <v>1329</v>
      </c>
      <c r="C6" s="190"/>
      <c r="D6" s="190"/>
      <c r="E6" s="190"/>
      <c r="F6" s="190"/>
      <c r="G6" s="190"/>
    </row>
    <row r="7" spans="1:7">
      <c r="A7" s="60" t="s">
        <v>52</v>
      </c>
      <c r="B7" s="187">
        <v>1.05</v>
      </c>
      <c r="C7" s="187"/>
      <c r="D7" s="187"/>
      <c r="E7" s="187"/>
      <c r="F7" s="187"/>
      <c r="G7" s="187"/>
    </row>
    <row r="8" spans="1:7">
      <c r="A8" s="60" t="s">
        <v>53</v>
      </c>
      <c r="B8" s="187">
        <v>65.459999999999994</v>
      </c>
      <c r="C8" s="187"/>
      <c r="D8" s="187"/>
      <c r="E8" s="187"/>
      <c r="F8" s="187"/>
      <c r="G8" s="187"/>
    </row>
    <row r="9" spans="1:7" ht="21">
      <c r="A9" s="61" t="s">
        <v>54</v>
      </c>
      <c r="B9" s="62" t="s">
        <v>55</v>
      </c>
      <c r="C9" s="62" t="s">
        <v>56</v>
      </c>
      <c r="D9" s="62" t="s">
        <v>57</v>
      </c>
      <c r="E9" s="62" t="s">
        <v>58</v>
      </c>
      <c r="F9" s="62" t="s">
        <v>59</v>
      </c>
      <c r="G9" s="63" t="s">
        <v>60</v>
      </c>
    </row>
    <row r="10" spans="1:7">
      <c r="A10" s="60" t="s">
        <v>61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5"/>
    </row>
    <row r="11" spans="1:7">
      <c r="A11" s="60" t="s">
        <v>62</v>
      </c>
      <c r="B11" s="66">
        <v>9390</v>
      </c>
      <c r="C11" s="66">
        <v>37789</v>
      </c>
      <c r="D11" s="66">
        <v>32713</v>
      </c>
      <c r="E11" s="66">
        <v>34769</v>
      </c>
      <c r="F11" s="66">
        <v>15342</v>
      </c>
      <c r="G11" s="65"/>
    </row>
    <row r="12" spans="1:7">
      <c r="A12" s="60" t="s">
        <v>63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58"/>
    </row>
    <row r="13" spans="1:7">
      <c r="A13" s="60" t="s">
        <v>64</v>
      </c>
      <c r="B13" s="64">
        <v>0</v>
      </c>
      <c r="C13" s="64"/>
      <c r="D13" s="64"/>
      <c r="E13" s="64"/>
      <c r="F13" s="64"/>
      <c r="G13" s="65"/>
    </row>
    <row r="14" spans="1:7">
      <c r="A14" s="60" t="s">
        <v>65</v>
      </c>
      <c r="B14" s="64">
        <v>1.66</v>
      </c>
      <c r="C14" s="64">
        <v>1.37</v>
      </c>
      <c r="D14" s="64">
        <v>1.1299999999999999</v>
      </c>
      <c r="E14" s="64">
        <v>0.89</v>
      </c>
      <c r="F14" s="64">
        <v>1.1000000000000001</v>
      </c>
      <c r="G14" s="58"/>
    </row>
    <row r="15" spans="1:7">
      <c r="A15" s="60" t="s">
        <v>66</v>
      </c>
      <c r="B15" s="64">
        <v>54.1</v>
      </c>
      <c r="C15" s="64">
        <v>50.59</v>
      </c>
      <c r="D15" s="64">
        <v>53.89</v>
      </c>
      <c r="E15" s="64">
        <v>51.82</v>
      </c>
      <c r="F15" s="64">
        <v>44.81</v>
      </c>
      <c r="G15" s="58"/>
    </row>
    <row r="16" spans="1:7">
      <c r="A16" s="60" t="s">
        <v>67</v>
      </c>
      <c r="B16" s="64">
        <v>47.74</v>
      </c>
      <c r="C16" s="64">
        <v>48.15</v>
      </c>
      <c r="D16" s="64">
        <v>47.82</v>
      </c>
      <c r="E16" s="64">
        <v>51.61</v>
      </c>
      <c r="F16" s="64">
        <v>51.3</v>
      </c>
      <c r="G16" s="58"/>
    </row>
    <row r="17" spans="1:7">
      <c r="A17" s="60" t="s">
        <v>68</v>
      </c>
      <c r="B17" s="64">
        <v>42.49</v>
      </c>
      <c r="C17" s="64">
        <v>133.06</v>
      </c>
      <c r="D17" s="64">
        <v>115.19</v>
      </c>
      <c r="E17" s="64">
        <v>124.18</v>
      </c>
      <c r="F17" s="64">
        <v>57.25</v>
      </c>
      <c r="G17" s="58"/>
    </row>
    <row r="18" spans="1:7">
      <c r="A18" s="60" t="s">
        <v>69</v>
      </c>
      <c r="B18" s="64">
        <v>189.85</v>
      </c>
      <c r="C18" s="64">
        <v>175.93</v>
      </c>
      <c r="D18" s="64">
        <v>174</v>
      </c>
      <c r="E18" s="64">
        <v>172</v>
      </c>
      <c r="F18" s="64">
        <v>167</v>
      </c>
      <c r="G18" s="58"/>
    </row>
    <row r="19" spans="1:7">
      <c r="A19" s="60" t="s">
        <v>70</v>
      </c>
      <c r="B19" s="64">
        <v>0</v>
      </c>
      <c r="C19" s="64">
        <v>233</v>
      </c>
      <c r="D19" s="64">
        <v>204</v>
      </c>
      <c r="E19" s="64">
        <v>198</v>
      </c>
      <c r="F19" s="64">
        <v>23</v>
      </c>
      <c r="G19" s="58"/>
    </row>
    <row r="20" spans="1:7">
      <c r="A20" s="60" t="s">
        <v>71</v>
      </c>
      <c r="B20" s="64">
        <v>221</v>
      </c>
      <c r="C20" s="64">
        <v>284</v>
      </c>
      <c r="D20" s="64">
        <v>284</v>
      </c>
      <c r="E20" s="64">
        <v>280</v>
      </c>
      <c r="F20" s="64">
        <v>268</v>
      </c>
      <c r="G20" s="65"/>
    </row>
    <row r="21" spans="1:7">
      <c r="A21" s="60" t="s">
        <v>72</v>
      </c>
      <c r="B21" s="64">
        <v>455</v>
      </c>
      <c r="C21" s="64">
        <v>627</v>
      </c>
      <c r="D21" s="64">
        <v>617</v>
      </c>
      <c r="E21" s="64">
        <v>606</v>
      </c>
      <c r="F21" s="64">
        <v>555</v>
      </c>
      <c r="G21" s="65"/>
    </row>
    <row r="22" spans="1:7">
      <c r="A22" s="60" t="s">
        <v>73</v>
      </c>
      <c r="B22" s="64">
        <v>1</v>
      </c>
      <c r="C22" s="64">
        <v>4</v>
      </c>
      <c r="D22" s="64">
        <v>0</v>
      </c>
      <c r="E22" s="64">
        <v>1</v>
      </c>
      <c r="F22" s="64">
        <v>0</v>
      </c>
      <c r="G22" s="58"/>
    </row>
    <row r="23" spans="1:7">
      <c r="A23" s="188" t="s">
        <v>74</v>
      </c>
      <c r="B23" s="188"/>
      <c r="C23" s="188"/>
      <c r="D23" s="188"/>
      <c r="E23" s="188"/>
      <c r="F23" s="188"/>
      <c r="G23" s="188"/>
    </row>
    <row r="24" spans="1:7">
      <c r="A24" s="60" t="s">
        <v>75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58"/>
    </row>
    <row r="25" spans="1:7">
      <c r="A25" s="60" t="s">
        <v>76</v>
      </c>
      <c r="B25" s="64">
        <v>47</v>
      </c>
      <c r="C25" s="64">
        <v>75</v>
      </c>
      <c r="D25" s="64">
        <v>117</v>
      </c>
      <c r="E25" s="64">
        <v>85</v>
      </c>
      <c r="F25" s="64">
        <v>80</v>
      </c>
      <c r="G25" s="65"/>
    </row>
    <row r="26" spans="1:7">
      <c r="A26" s="60" t="s">
        <v>77</v>
      </c>
      <c r="B26" s="64">
        <v>19</v>
      </c>
      <c r="C26" s="64">
        <v>41</v>
      </c>
      <c r="D26" s="64">
        <v>42</v>
      </c>
      <c r="E26" s="64">
        <v>44</v>
      </c>
      <c r="F26" s="64">
        <v>41</v>
      </c>
      <c r="G26" s="65"/>
    </row>
    <row r="27" spans="1:7">
      <c r="A27" s="60" t="s">
        <v>78</v>
      </c>
      <c r="B27" s="64">
        <v>28</v>
      </c>
      <c r="C27" s="64">
        <v>34</v>
      </c>
      <c r="D27" s="64">
        <v>75</v>
      </c>
      <c r="E27" s="64">
        <v>41</v>
      </c>
      <c r="F27" s="64">
        <v>39</v>
      </c>
      <c r="G27" s="58"/>
    </row>
    <row r="28" spans="1:7">
      <c r="A28" s="60" t="s">
        <v>79</v>
      </c>
      <c r="B28" s="64">
        <v>83.17</v>
      </c>
      <c r="C28" s="64">
        <v>85.02</v>
      </c>
      <c r="D28" s="64">
        <v>77.45</v>
      </c>
      <c r="E28" s="64">
        <v>86.74</v>
      </c>
      <c r="F28" s="64">
        <v>69.31</v>
      </c>
      <c r="G28" s="58"/>
    </row>
    <row r="29" spans="1:7">
      <c r="A29" s="60" t="s">
        <v>80</v>
      </c>
      <c r="B29" s="64">
        <v>85.11</v>
      </c>
      <c r="C29" s="64">
        <v>90.67</v>
      </c>
      <c r="D29" s="64">
        <v>94.02</v>
      </c>
      <c r="E29" s="64">
        <v>82.35</v>
      </c>
      <c r="F29" s="64">
        <v>80</v>
      </c>
      <c r="G29" s="58"/>
    </row>
    <row r="30" spans="1:7">
      <c r="A30" s="188" t="s">
        <v>81</v>
      </c>
      <c r="B30" s="188"/>
      <c r="C30" s="188"/>
      <c r="D30" s="188"/>
      <c r="E30" s="188"/>
      <c r="F30" s="188"/>
      <c r="G30" s="188"/>
    </row>
    <row r="31" spans="1:7">
      <c r="A31" s="60" t="s">
        <v>82</v>
      </c>
      <c r="B31" s="64">
        <v>33.78</v>
      </c>
      <c r="C31" s="64">
        <v>70.989999999999995</v>
      </c>
      <c r="D31" s="64">
        <v>62.08</v>
      </c>
      <c r="E31" s="64">
        <v>68.25</v>
      </c>
      <c r="F31" s="64">
        <v>28.57</v>
      </c>
      <c r="G31" s="58"/>
    </row>
    <row r="32" spans="1:7">
      <c r="A32" s="60" t="s">
        <v>83</v>
      </c>
      <c r="B32" s="64">
        <v>25.31</v>
      </c>
      <c r="C32" s="64">
        <v>60.5</v>
      </c>
      <c r="D32" s="64">
        <v>55.2</v>
      </c>
      <c r="E32" s="64">
        <v>59.49</v>
      </c>
      <c r="F32" s="64">
        <v>24.23</v>
      </c>
      <c r="G32" s="58"/>
    </row>
    <row r="33" spans="1:7">
      <c r="A33" s="60" t="s">
        <v>84</v>
      </c>
      <c r="B33" s="64">
        <v>8.2799999999999994</v>
      </c>
      <c r="C33" s="64">
        <v>9.83</v>
      </c>
      <c r="D33" s="64">
        <v>6.08</v>
      </c>
      <c r="E33" s="64">
        <v>7.78</v>
      </c>
      <c r="F33" s="64">
        <v>3.46</v>
      </c>
      <c r="G33" s="58"/>
    </row>
    <row r="34" spans="1:7">
      <c r="A34" s="60" t="s">
        <v>85</v>
      </c>
      <c r="B34" s="64">
        <v>24.65</v>
      </c>
      <c r="C34" s="64">
        <v>13.98</v>
      </c>
      <c r="D34" s="64">
        <v>9.92</v>
      </c>
      <c r="E34" s="64">
        <v>11.56</v>
      </c>
      <c r="F34" s="64">
        <v>12.51</v>
      </c>
      <c r="G34" s="58"/>
    </row>
    <row r="35" spans="1:7">
      <c r="A35" s="60" t="s">
        <v>86</v>
      </c>
      <c r="B35" s="64">
        <v>0.18</v>
      </c>
      <c r="C35" s="64">
        <v>0.66</v>
      </c>
      <c r="D35" s="64">
        <v>0.8</v>
      </c>
      <c r="E35" s="64">
        <v>0.98</v>
      </c>
      <c r="F35" s="64">
        <v>0.88</v>
      </c>
      <c r="G35" s="58"/>
    </row>
    <row r="36" spans="1:7">
      <c r="A36" s="60" t="s">
        <v>87</v>
      </c>
      <c r="B36" s="64">
        <v>0.53</v>
      </c>
      <c r="C36" s="64">
        <v>0.93</v>
      </c>
      <c r="D36" s="64">
        <v>1.29</v>
      </c>
      <c r="E36" s="64">
        <v>1.44</v>
      </c>
      <c r="F36" s="64">
        <v>3.08</v>
      </c>
      <c r="G36" s="58"/>
    </row>
    <row r="37" spans="1:7">
      <c r="A37" s="60" t="s">
        <v>88</v>
      </c>
      <c r="B37" s="64">
        <v>193.08</v>
      </c>
      <c r="C37" s="64">
        <v>202</v>
      </c>
      <c r="D37" s="64">
        <v>176.44</v>
      </c>
      <c r="E37" s="64">
        <v>195.03</v>
      </c>
      <c r="F37" s="64">
        <v>178.38</v>
      </c>
      <c r="G37" s="58"/>
    </row>
    <row r="38" spans="1:7">
      <c r="A38" s="60" t="s">
        <v>89</v>
      </c>
      <c r="B38" s="64">
        <v>100</v>
      </c>
      <c r="C38" s="64">
        <v>100</v>
      </c>
      <c r="D38" s="64">
        <v>99.98</v>
      </c>
      <c r="E38" s="64">
        <v>99.73</v>
      </c>
      <c r="F38" s="64">
        <v>100</v>
      </c>
      <c r="G38" s="58"/>
    </row>
    <row r="39" spans="1:7">
      <c r="A39" s="60" t="s">
        <v>90</v>
      </c>
      <c r="B39" s="64">
        <v>100</v>
      </c>
      <c r="C39" s="64">
        <v>79.31</v>
      </c>
      <c r="D39" s="64">
        <v>90.55</v>
      </c>
      <c r="E39" s="64">
        <v>100</v>
      </c>
      <c r="F39" s="64">
        <v>45.71</v>
      </c>
      <c r="G39" s="64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topLeftCell="A50" workbookViewId="0">
      <selection activeCell="L6" sqref="L6"/>
    </sheetView>
  </sheetViews>
  <sheetFormatPr defaultColWidth="9.140625" defaultRowHeight="15"/>
  <cols>
    <col min="1" max="1" width="5" style="48" customWidth="1"/>
    <col min="2" max="2" width="13.7109375" style="48" customWidth="1"/>
    <col min="3" max="3" width="27" style="77" customWidth="1"/>
    <col min="4" max="4" width="16.28515625" style="48" customWidth="1"/>
    <col min="5" max="6" width="9.140625" style="48"/>
    <col min="7" max="7" width="10.7109375" style="48" customWidth="1"/>
    <col min="8" max="8" width="11.7109375" style="48" customWidth="1"/>
    <col min="9" max="9" width="15.7109375" style="48" customWidth="1"/>
    <col min="10" max="10" width="15.28515625" style="48" customWidth="1"/>
    <col min="11" max="11" width="13.85546875" customWidth="1"/>
    <col min="12" max="12" width="16.85546875" style="81" customWidth="1"/>
    <col min="13" max="16384" width="9.140625" style="48"/>
  </cols>
  <sheetData>
    <row r="1" spans="1:11" ht="23.25" customHeight="1">
      <c r="A1" s="194" t="s">
        <v>277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s="72" customFormat="1" ht="48" customHeight="1">
      <c r="A2" s="73" t="s">
        <v>244</v>
      </c>
      <c r="B2" s="73" t="s">
        <v>245</v>
      </c>
      <c r="C2" s="78" t="s">
        <v>246</v>
      </c>
      <c r="D2" s="73"/>
      <c r="E2" s="73" t="s">
        <v>241</v>
      </c>
      <c r="F2" s="73" t="s">
        <v>242</v>
      </c>
      <c r="G2" s="73" t="s">
        <v>243</v>
      </c>
      <c r="H2" s="73" t="s">
        <v>278</v>
      </c>
      <c r="I2" s="73" t="s">
        <v>283</v>
      </c>
      <c r="J2" s="73" t="s">
        <v>272</v>
      </c>
      <c r="K2" s="73" t="s">
        <v>247</v>
      </c>
    </row>
    <row r="3" spans="1:11" s="72" customFormat="1" ht="16.5" customHeight="1">
      <c r="A3" s="73"/>
      <c r="B3" s="73"/>
      <c r="C3" s="78"/>
      <c r="D3" s="73" t="s">
        <v>284</v>
      </c>
      <c r="E3" s="73" t="s">
        <v>279</v>
      </c>
      <c r="F3" s="73" t="s">
        <v>279</v>
      </c>
      <c r="G3" s="73" t="s">
        <v>279</v>
      </c>
      <c r="H3" s="73" t="s">
        <v>280</v>
      </c>
      <c r="I3" s="73" t="s">
        <v>281</v>
      </c>
      <c r="J3" s="73" t="s">
        <v>282</v>
      </c>
      <c r="K3" s="73" t="s">
        <v>282</v>
      </c>
    </row>
    <row r="4" spans="1:11" ht="15" customHeight="1">
      <c r="A4" s="50">
        <v>1</v>
      </c>
      <c r="B4" s="50" t="s">
        <v>184</v>
      </c>
      <c r="C4" s="74" t="s">
        <v>119</v>
      </c>
      <c r="D4" s="51" t="s">
        <v>185</v>
      </c>
      <c r="E4" s="48">
        <v>25</v>
      </c>
      <c r="F4" s="48">
        <v>25</v>
      </c>
      <c r="G4" s="48">
        <v>3</v>
      </c>
      <c r="H4" s="79">
        <f t="shared" ref="H4:H35" si="0">(E4+(E4-(2*G4*0.1)*(G4/0.3-1)))/2*(F4+(F4-(2*G4*0.1)*(G4/0.3-1)))/2*G4</f>
        <v>1491.8700000000001</v>
      </c>
      <c r="I4" s="79">
        <f>0.75*(H4/0.15)/10000</f>
        <v>0.74593500000000001</v>
      </c>
      <c r="J4" s="49">
        <f>I4*2</f>
        <v>1.49187</v>
      </c>
      <c r="K4" s="49">
        <f>+J4+I4</f>
        <v>2.2378049999999998</v>
      </c>
    </row>
    <row r="5" spans="1:11" ht="15" customHeight="1">
      <c r="A5" s="50">
        <v>2</v>
      </c>
      <c r="B5" s="50" t="s">
        <v>184</v>
      </c>
      <c r="C5" s="74" t="s">
        <v>120</v>
      </c>
      <c r="D5" s="51" t="s">
        <v>187</v>
      </c>
      <c r="E5" s="71">
        <v>40</v>
      </c>
      <c r="F5" s="71">
        <v>40</v>
      </c>
      <c r="G5" s="48">
        <v>3</v>
      </c>
      <c r="H5" s="79">
        <f t="shared" si="0"/>
        <v>4173.869999999999</v>
      </c>
      <c r="I5" s="79">
        <f t="shared" ref="I5:I68" si="1">0.75*(H5/0.15)/10000</f>
        <v>2.086935</v>
      </c>
      <c r="J5" s="49">
        <f t="shared" ref="J5:J68" si="2">I5*2</f>
        <v>4.17387</v>
      </c>
      <c r="K5" s="49">
        <f t="shared" ref="K5:K68" si="3">+J5+I5</f>
        <v>6.2608049999999995</v>
      </c>
    </row>
    <row r="6" spans="1:11">
      <c r="A6" s="50">
        <v>3</v>
      </c>
      <c r="B6" s="50" t="s">
        <v>184</v>
      </c>
      <c r="C6" s="74" t="s">
        <v>121</v>
      </c>
      <c r="D6" s="51" t="s">
        <v>186</v>
      </c>
      <c r="E6" s="48">
        <v>30</v>
      </c>
      <c r="F6" s="48">
        <v>30</v>
      </c>
      <c r="G6" s="48">
        <v>3</v>
      </c>
      <c r="H6" s="79">
        <f t="shared" si="0"/>
        <v>2235.8700000000003</v>
      </c>
      <c r="I6" s="79">
        <f t="shared" si="1"/>
        <v>1.1179350000000001</v>
      </c>
      <c r="J6" s="49">
        <f t="shared" si="2"/>
        <v>2.2358700000000002</v>
      </c>
      <c r="K6" s="49">
        <f t="shared" si="3"/>
        <v>3.3538050000000004</v>
      </c>
    </row>
    <row r="7" spans="1:11">
      <c r="A7" s="50">
        <v>4</v>
      </c>
      <c r="B7" s="50" t="s">
        <v>184</v>
      </c>
      <c r="C7" s="74" t="s">
        <v>121</v>
      </c>
      <c r="D7" s="51" t="s">
        <v>185</v>
      </c>
      <c r="E7" s="48">
        <v>23</v>
      </c>
      <c r="F7" s="48">
        <v>23</v>
      </c>
      <c r="G7" s="48">
        <v>3</v>
      </c>
      <c r="H7" s="79">
        <f t="shared" si="0"/>
        <v>1236.27</v>
      </c>
      <c r="I7" s="79">
        <f t="shared" si="1"/>
        <v>0.61813499999999999</v>
      </c>
      <c r="J7" s="49">
        <f t="shared" si="2"/>
        <v>1.23627</v>
      </c>
      <c r="K7" s="49">
        <f t="shared" si="3"/>
        <v>1.8544049999999999</v>
      </c>
    </row>
    <row r="8" spans="1:11">
      <c r="A8" s="50">
        <v>5</v>
      </c>
      <c r="B8" s="50" t="s">
        <v>184</v>
      </c>
      <c r="C8" s="74" t="s">
        <v>122</v>
      </c>
      <c r="D8" s="51" t="s">
        <v>187</v>
      </c>
      <c r="E8" s="48">
        <v>40</v>
      </c>
      <c r="F8" s="48">
        <v>40</v>
      </c>
      <c r="G8" s="48">
        <v>3</v>
      </c>
      <c r="H8" s="79">
        <f t="shared" si="0"/>
        <v>4173.869999999999</v>
      </c>
      <c r="I8" s="79">
        <f t="shared" si="1"/>
        <v>2.086935</v>
      </c>
      <c r="J8" s="49">
        <f t="shared" si="2"/>
        <v>4.17387</v>
      </c>
      <c r="K8" s="49">
        <f t="shared" si="3"/>
        <v>6.2608049999999995</v>
      </c>
    </row>
    <row r="9" spans="1:11">
      <c r="A9" s="50">
        <v>6</v>
      </c>
      <c r="B9" s="50" t="s">
        <v>184</v>
      </c>
      <c r="C9" s="74" t="s">
        <v>120</v>
      </c>
      <c r="D9" s="51" t="s">
        <v>186</v>
      </c>
      <c r="E9" s="48">
        <v>30</v>
      </c>
      <c r="F9" s="48">
        <v>30</v>
      </c>
      <c r="G9" s="48">
        <v>3</v>
      </c>
      <c r="H9" s="79">
        <f t="shared" si="0"/>
        <v>2235.8700000000003</v>
      </c>
      <c r="I9" s="79">
        <f t="shared" si="1"/>
        <v>1.1179350000000001</v>
      </c>
      <c r="J9" s="49">
        <f t="shared" si="2"/>
        <v>2.2358700000000002</v>
      </c>
      <c r="K9" s="49">
        <f t="shared" si="3"/>
        <v>3.3538050000000004</v>
      </c>
    </row>
    <row r="10" spans="1:11">
      <c r="A10" s="50">
        <v>7</v>
      </c>
      <c r="B10" s="50" t="s">
        <v>184</v>
      </c>
      <c r="C10" s="74" t="s">
        <v>123</v>
      </c>
      <c r="D10" s="51" t="s">
        <v>185</v>
      </c>
      <c r="E10" s="48">
        <v>23</v>
      </c>
      <c r="F10" s="48">
        <v>23</v>
      </c>
      <c r="G10" s="48">
        <v>3</v>
      </c>
      <c r="H10" s="79">
        <f t="shared" si="0"/>
        <v>1236.27</v>
      </c>
      <c r="I10" s="79">
        <f t="shared" si="1"/>
        <v>0.61813499999999999</v>
      </c>
      <c r="J10" s="49">
        <f t="shared" si="2"/>
        <v>1.23627</v>
      </c>
      <c r="K10" s="49">
        <f t="shared" si="3"/>
        <v>1.8544049999999999</v>
      </c>
    </row>
    <row r="11" spans="1:11">
      <c r="A11" s="50">
        <v>8</v>
      </c>
      <c r="B11" s="50" t="s">
        <v>184</v>
      </c>
      <c r="C11" s="74" t="s">
        <v>124</v>
      </c>
      <c r="D11" s="51" t="s">
        <v>186</v>
      </c>
      <c r="E11" s="48">
        <v>30</v>
      </c>
      <c r="F11" s="48">
        <v>30</v>
      </c>
      <c r="G11" s="48">
        <v>3</v>
      </c>
      <c r="H11" s="79">
        <f t="shared" si="0"/>
        <v>2235.8700000000003</v>
      </c>
      <c r="I11" s="79">
        <f t="shared" si="1"/>
        <v>1.1179350000000001</v>
      </c>
      <c r="J11" s="49">
        <f t="shared" si="2"/>
        <v>2.2358700000000002</v>
      </c>
      <c r="K11" s="49">
        <f t="shared" si="3"/>
        <v>3.3538050000000004</v>
      </c>
    </row>
    <row r="12" spans="1:11">
      <c r="A12" s="50">
        <v>9</v>
      </c>
      <c r="B12" s="50" t="s">
        <v>184</v>
      </c>
      <c r="C12" s="74" t="s">
        <v>125</v>
      </c>
      <c r="D12" s="51" t="s">
        <v>186</v>
      </c>
      <c r="E12" s="48">
        <v>30</v>
      </c>
      <c r="F12" s="48">
        <v>30</v>
      </c>
      <c r="G12" s="48">
        <v>3</v>
      </c>
      <c r="H12" s="79">
        <f t="shared" si="0"/>
        <v>2235.8700000000003</v>
      </c>
      <c r="I12" s="79">
        <f t="shared" si="1"/>
        <v>1.1179350000000001</v>
      </c>
      <c r="J12" s="49">
        <f t="shared" si="2"/>
        <v>2.2358700000000002</v>
      </c>
      <c r="K12" s="49">
        <f t="shared" si="3"/>
        <v>3.3538050000000004</v>
      </c>
    </row>
    <row r="13" spans="1:11">
      <c r="A13" s="50">
        <v>10</v>
      </c>
      <c r="B13" s="50" t="s">
        <v>184</v>
      </c>
      <c r="C13" s="74" t="s">
        <v>126</v>
      </c>
      <c r="D13" s="51" t="s">
        <v>186</v>
      </c>
      <c r="E13" s="48">
        <v>30</v>
      </c>
      <c r="F13" s="48">
        <v>30</v>
      </c>
      <c r="G13" s="48">
        <v>3</v>
      </c>
      <c r="H13" s="79">
        <f t="shared" si="0"/>
        <v>2235.8700000000003</v>
      </c>
      <c r="I13" s="79">
        <f t="shared" si="1"/>
        <v>1.1179350000000001</v>
      </c>
      <c r="J13" s="49">
        <f t="shared" si="2"/>
        <v>2.2358700000000002</v>
      </c>
      <c r="K13" s="49">
        <f t="shared" si="3"/>
        <v>3.3538050000000004</v>
      </c>
    </row>
    <row r="14" spans="1:11">
      <c r="A14" s="50">
        <v>11</v>
      </c>
      <c r="B14" s="50" t="s">
        <v>184</v>
      </c>
      <c r="C14" s="74" t="s">
        <v>127</v>
      </c>
      <c r="D14" s="51" t="s">
        <v>187</v>
      </c>
      <c r="E14" s="48">
        <v>40</v>
      </c>
      <c r="F14" s="48">
        <v>40</v>
      </c>
      <c r="G14" s="48">
        <v>3</v>
      </c>
      <c r="H14" s="79">
        <f t="shared" si="0"/>
        <v>4173.869999999999</v>
      </c>
      <c r="I14" s="79">
        <f t="shared" si="1"/>
        <v>2.086935</v>
      </c>
      <c r="J14" s="49">
        <f t="shared" si="2"/>
        <v>4.17387</v>
      </c>
      <c r="K14" s="49">
        <f t="shared" si="3"/>
        <v>6.2608049999999995</v>
      </c>
    </row>
    <row r="15" spans="1:11">
      <c r="A15" s="50">
        <v>12</v>
      </c>
      <c r="B15" s="50" t="s">
        <v>184</v>
      </c>
      <c r="C15" s="74" t="s">
        <v>128</v>
      </c>
      <c r="D15" s="51" t="s">
        <v>187</v>
      </c>
      <c r="E15" s="48">
        <v>40</v>
      </c>
      <c r="F15" s="48">
        <v>40</v>
      </c>
      <c r="G15" s="48">
        <v>3</v>
      </c>
      <c r="H15" s="79">
        <f t="shared" si="0"/>
        <v>4173.869999999999</v>
      </c>
      <c r="I15" s="79">
        <f t="shared" si="1"/>
        <v>2.086935</v>
      </c>
      <c r="J15" s="49">
        <f t="shared" si="2"/>
        <v>4.17387</v>
      </c>
      <c r="K15" s="49">
        <f t="shared" si="3"/>
        <v>6.2608049999999995</v>
      </c>
    </row>
    <row r="16" spans="1:11">
      <c r="A16" s="50">
        <v>13</v>
      </c>
      <c r="B16" s="50" t="s">
        <v>184</v>
      </c>
      <c r="C16" s="74" t="s">
        <v>129</v>
      </c>
      <c r="D16" s="52" t="s">
        <v>186</v>
      </c>
      <c r="E16" s="48">
        <v>30</v>
      </c>
      <c r="F16" s="48">
        <v>30</v>
      </c>
      <c r="G16" s="48">
        <v>3</v>
      </c>
      <c r="H16" s="79">
        <f t="shared" si="0"/>
        <v>2235.8700000000003</v>
      </c>
      <c r="I16" s="79">
        <f t="shared" si="1"/>
        <v>1.1179350000000001</v>
      </c>
      <c r="J16" s="49">
        <f t="shared" si="2"/>
        <v>2.2358700000000002</v>
      </c>
      <c r="K16" s="49">
        <f t="shared" si="3"/>
        <v>3.3538050000000004</v>
      </c>
    </row>
    <row r="17" spans="1:11">
      <c r="A17" s="50">
        <v>14</v>
      </c>
      <c r="B17" s="50" t="s">
        <v>184</v>
      </c>
      <c r="C17" s="74" t="s">
        <v>130</v>
      </c>
      <c r="D17" s="52" t="s">
        <v>185</v>
      </c>
      <c r="E17" s="48">
        <v>23</v>
      </c>
      <c r="F17" s="48">
        <v>23</v>
      </c>
      <c r="G17" s="48">
        <v>3</v>
      </c>
      <c r="H17" s="79">
        <f t="shared" si="0"/>
        <v>1236.27</v>
      </c>
      <c r="I17" s="79">
        <f t="shared" si="1"/>
        <v>0.61813499999999999</v>
      </c>
      <c r="J17" s="49">
        <f t="shared" si="2"/>
        <v>1.23627</v>
      </c>
      <c r="K17" s="49">
        <f t="shared" si="3"/>
        <v>1.8544049999999999</v>
      </c>
    </row>
    <row r="18" spans="1:11">
      <c r="A18" s="50">
        <v>15</v>
      </c>
      <c r="B18" s="50" t="s">
        <v>184</v>
      </c>
      <c r="C18" s="74" t="s">
        <v>131</v>
      </c>
      <c r="D18" s="52" t="s">
        <v>186</v>
      </c>
      <c r="E18" s="48">
        <v>30</v>
      </c>
      <c r="F18" s="48">
        <v>30</v>
      </c>
      <c r="G18" s="48">
        <v>3</v>
      </c>
      <c r="H18" s="79">
        <f t="shared" si="0"/>
        <v>2235.8700000000003</v>
      </c>
      <c r="I18" s="79">
        <f t="shared" si="1"/>
        <v>1.1179350000000001</v>
      </c>
      <c r="J18" s="49">
        <f t="shared" si="2"/>
        <v>2.2358700000000002</v>
      </c>
      <c r="K18" s="49">
        <f t="shared" si="3"/>
        <v>3.3538050000000004</v>
      </c>
    </row>
    <row r="19" spans="1:11">
      <c r="A19" s="50">
        <v>16</v>
      </c>
      <c r="B19" s="50" t="s">
        <v>184</v>
      </c>
      <c r="C19" s="74" t="s">
        <v>132</v>
      </c>
      <c r="D19" s="52" t="s">
        <v>185</v>
      </c>
      <c r="E19" s="48">
        <v>23</v>
      </c>
      <c r="F19" s="48">
        <v>23</v>
      </c>
      <c r="G19" s="48">
        <v>3</v>
      </c>
      <c r="H19" s="79">
        <f t="shared" si="0"/>
        <v>1236.27</v>
      </c>
      <c r="I19" s="79">
        <f t="shared" si="1"/>
        <v>0.61813499999999999</v>
      </c>
      <c r="J19" s="49">
        <f t="shared" si="2"/>
        <v>1.23627</v>
      </c>
      <c r="K19" s="49">
        <f t="shared" si="3"/>
        <v>1.8544049999999999</v>
      </c>
    </row>
    <row r="20" spans="1:11">
      <c r="A20" s="50">
        <v>17</v>
      </c>
      <c r="B20" s="50" t="s">
        <v>184</v>
      </c>
      <c r="C20" s="74" t="s">
        <v>133</v>
      </c>
      <c r="D20" s="52" t="s">
        <v>186</v>
      </c>
      <c r="E20" s="48">
        <v>30</v>
      </c>
      <c r="F20" s="48">
        <v>30</v>
      </c>
      <c r="G20" s="48">
        <v>3</v>
      </c>
      <c r="H20" s="79">
        <f t="shared" si="0"/>
        <v>2235.8700000000003</v>
      </c>
      <c r="I20" s="79">
        <f t="shared" si="1"/>
        <v>1.1179350000000001</v>
      </c>
      <c r="J20" s="49">
        <f t="shared" si="2"/>
        <v>2.2358700000000002</v>
      </c>
      <c r="K20" s="49">
        <f t="shared" si="3"/>
        <v>3.3538050000000004</v>
      </c>
    </row>
    <row r="21" spans="1:11">
      <c r="A21" s="50">
        <v>18</v>
      </c>
      <c r="B21" s="50" t="s">
        <v>184</v>
      </c>
      <c r="C21" s="74" t="s">
        <v>134</v>
      </c>
      <c r="D21" s="52" t="s">
        <v>186</v>
      </c>
      <c r="E21" s="48">
        <v>30</v>
      </c>
      <c r="F21" s="48">
        <v>30</v>
      </c>
      <c r="G21" s="48">
        <v>3</v>
      </c>
      <c r="H21" s="79">
        <f t="shared" si="0"/>
        <v>2235.8700000000003</v>
      </c>
      <c r="I21" s="79">
        <f t="shared" si="1"/>
        <v>1.1179350000000001</v>
      </c>
      <c r="J21" s="49">
        <f t="shared" si="2"/>
        <v>2.2358700000000002</v>
      </c>
      <c r="K21" s="49">
        <f t="shared" si="3"/>
        <v>3.3538050000000004</v>
      </c>
    </row>
    <row r="22" spans="1:11">
      <c r="A22" s="50">
        <v>19</v>
      </c>
      <c r="B22" s="50" t="s">
        <v>184</v>
      </c>
      <c r="C22" s="74" t="s">
        <v>135</v>
      </c>
      <c r="D22" s="52" t="s">
        <v>185</v>
      </c>
      <c r="E22" s="48">
        <v>23</v>
      </c>
      <c r="F22" s="48">
        <v>23</v>
      </c>
      <c r="G22" s="48">
        <v>3</v>
      </c>
      <c r="H22" s="79">
        <f t="shared" si="0"/>
        <v>1236.27</v>
      </c>
      <c r="I22" s="79">
        <f t="shared" si="1"/>
        <v>0.61813499999999999</v>
      </c>
      <c r="J22" s="49">
        <f t="shared" si="2"/>
        <v>1.23627</v>
      </c>
      <c r="K22" s="49">
        <f t="shared" si="3"/>
        <v>1.8544049999999999</v>
      </c>
    </row>
    <row r="23" spans="1:11">
      <c r="A23" s="50">
        <v>20</v>
      </c>
      <c r="B23" s="50" t="s">
        <v>184</v>
      </c>
      <c r="C23" s="74" t="s">
        <v>136</v>
      </c>
      <c r="D23" s="52" t="s">
        <v>186</v>
      </c>
      <c r="E23" s="48">
        <v>30</v>
      </c>
      <c r="F23" s="48">
        <v>30</v>
      </c>
      <c r="G23" s="48">
        <v>3</v>
      </c>
      <c r="H23" s="79">
        <f t="shared" si="0"/>
        <v>2235.8700000000003</v>
      </c>
      <c r="I23" s="79">
        <f t="shared" si="1"/>
        <v>1.1179350000000001</v>
      </c>
      <c r="J23" s="49">
        <f t="shared" si="2"/>
        <v>2.2358700000000002</v>
      </c>
      <c r="K23" s="49">
        <f t="shared" si="3"/>
        <v>3.3538050000000004</v>
      </c>
    </row>
    <row r="24" spans="1:11" ht="15.75">
      <c r="A24" s="50">
        <v>21</v>
      </c>
      <c r="B24" s="50" t="s">
        <v>184</v>
      </c>
      <c r="C24" s="53" t="s">
        <v>137</v>
      </c>
      <c r="D24" s="52" t="s">
        <v>186</v>
      </c>
      <c r="E24" s="48">
        <v>30</v>
      </c>
      <c r="F24" s="48">
        <v>30</v>
      </c>
      <c r="G24" s="48">
        <v>3</v>
      </c>
      <c r="H24" s="79">
        <f t="shared" si="0"/>
        <v>2235.8700000000003</v>
      </c>
      <c r="I24" s="79">
        <f t="shared" si="1"/>
        <v>1.1179350000000001</v>
      </c>
      <c r="J24" s="49">
        <f t="shared" si="2"/>
        <v>2.2358700000000002</v>
      </c>
      <c r="K24" s="49">
        <f t="shared" si="3"/>
        <v>3.3538050000000004</v>
      </c>
    </row>
    <row r="25" spans="1:11" ht="15.75">
      <c r="A25" s="50">
        <v>22</v>
      </c>
      <c r="B25" s="50" t="s">
        <v>184</v>
      </c>
      <c r="C25" s="53" t="s">
        <v>138</v>
      </c>
      <c r="D25" s="53" t="s">
        <v>186</v>
      </c>
      <c r="E25" s="48">
        <v>30</v>
      </c>
      <c r="F25" s="48">
        <v>30</v>
      </c>
      <c r="G25" s="48">
        <v>3</v>
      </c>
      <c r="H25" s="79">
        <f t="shared" si="0"/>
        <v>2235.8700000000003</v>
      </c>
      <c r="I25" s="79">
        <f t="shared" si="1"/>
        <v>1.1179350000000001</v>
      </c>
      <c r="J25" s="49">
        <f t="shared" si="2"/>
        <v>2.2358700000000002</v>
      </c>
      <c r="K25" s="49">
        <f t="shared" si="3"/>
        <v>3.3538050000000004</v>
      </c>
    </row>
    <row r="26" spans="1:11" ht="15.75">
      <c r="A26" s="50">
        <v>23</v>
      </c>
      <c r="B26" s="50" t="s">
        <v>184</v>
      </c>
      <c r="C26" s="53" t="s">
        <v>139</v>
      </c>
      <c r="D26" s="53" t="s">
        <v>186</v>
      </c>
      <c r="E26" s="48">
        <v>30</v>
      </c>
      <c r="F26" s="48">
        <v>30</v>
      </c>
      <c r="G26" s="48">
        <v>3</v>
      </c>
      <c r="H26" s="79">
        <f t="shared" si="0"/>
        <v>2235.8700000000003</v>
      </c>
      <c r="I26" s="79">
        <f t="shared" si="1"/>
        <v>1.1179350000000001</v>
      </c>
      <c r="J26" s="49">
        <f t="shared" si="2"/>
        <v>2.2358700000000002</v>
      </c>
      <c r="K26" s="49">
        <f t="shared" si="3"/>
        <v>3.3538050000000004</v>
      </c>
    </row>
    <row r="27" spans="1:11">
      <c r="A27" s="50">
        <v>24</v>
      </c>
      <c r="B27" s="50" t="s">
        <v>184</v>
      </c>
      <c r="C27" s="74" t="s">
        <v>140</v>
      </c>
      <c r="D27" s="52" t="s">
        <v>186</v>
      </c>
      <c r="E27" s="48">
        <v>30</v>
      </c>
      <c r="F27" s="48">
        <v>30</v>
      </c>
      <c r="G27" s="48">
        <v>3</v>
      </c>
      <c r="H27" s="79">
        <f t="shared" si="0"/>
        <v>2235.8700000000003</v>
      </c>
      <c r="I27" s="79">
        <f t="shared" si="1"/>
        <v>1.1179350000000001</v>
      </c>
      <c r="J27" s="49">
        <f t="shared" si="2"/>
        <v>2.2358700000000002</v>
      </c>
      <c r="K27" s="49">
        <f t="shared" si="3"/>
        <v>3.3538050000000004</v>
      </c>
    </row>
    <row r="28" spans="1:11">
      <c r="A28" s="50">
        <v>25</v>
      </c>
      <c r="B28" s="50" t="s">
        <v>184</v>
      </c>
      <c r="C28" s="74" t="s">
        <v>141</v>
      </c>
      <c r="D28" s="52" t="s">
        <v>186</v>
      </c>
      <c r="E28" s="48">
        <v>30</v>
      </c>
      <c r="F28" s="48">
        <v>30</v>
      </c>
      <c r="G28" s="48">
        <v>3</v>
      </c>
      <c r="H28" s="79">
        <f t="shared" si="0"/>
        <v>2235.8700000000003</v>
      </c>
      <c r="I28" s="79">
        <f t="shared" si="1"/>
        <v>1.1179350000000001</v>
      </c>
      <c r="J28" s="49">
        <f t="shared" si="2"/>
        <v>2.2358700000000002</v>
      </c>
      <c r="K28" s="49">
        <f t="shared" si="3"/>
        <v>3.3538050000000004</v>
      </c>
    </row>
    <row r="29" spans="1:11">
      <c r="A29" s="50">
        <v>26</v>
      </c>
      <c r="B29" s="50" t="s">
        <v>184</v>
      </c>
      <c r="C29" s="74" t="s">
        <v>142</v>
      </c>
      <c r="D29" s="52" t="s">
        <v>186</v>
      </c>
      <c r="E29" s="48">
        <v>30</v>
      </c>
      <c r="F29" s="48">
        <v>30</v>
      </c>
      <c r="G29" s="48">
        <v>3</v>
      </c>
      <c r="H29" s="79">
        <f t="shared" si="0"/>
        <v>2235.8700000000003</v>
      </c>
      <c r="I29" s="79">
        <f t="shared" si="1"/>
        <v>1.1179350000000001</v>
      </c>
      <c r="J29" s="49">
        <f t="shared" si="2"/>
        <v>2.2358700000000002</v>
      </c>
      <c r="K29" s="49">
        <f t="shared" si="3"/>
        <v>3.3538050000000004</v>
      </c>
    </row>
    <row r="30" spans="1:11">
      <c r="A30" s="50">
        <v>27</v>
      </c>
      <c r="B30" s="50" t="s">
        <v>184</v>
      </c>
      <c r="C30" s="74" t="s">
        <v>143</v>
      </c>
      <c r="D30" s="52" t="s">
        <v>187</v>
      </c>
      <c r="E30" s="48">
        <v>40</v>
      </c>
      <c r="F30" s="48">
        <v>40</v>
      </c>
      <c r="G30" s="48">
        <v>3</v>
      </c>
      <c r="H30" s="79">
        <f t="shared" si="0"/>
        <v>4173.869999999999</v>
      </c>
      <c r="I30" s="79">
        <f t="shared" si="1"/>
        <v>2.086935</v>
      </c>
      <c r="J30" s="49">
        <f t="shared" si="2"/>
        <v>4.17387</v>
      </c>
      <c r="K30" s="49">
        <f t="shared" si="3"/>
        <v>6.2608049999999995</v>
      </c>
    </row>
    <row r="31" spans="1:11">
      <c r="A31" s="50">
        <v>28</v>
      </c>
      <c r="B31" s="50" t="s">
        <v>184</v>
      </c>
      <c r="C31" s="74" t="s">
        <v>144</v>
      </c>
      <c r="D31" s="52" t="s">
        <v>187</v>
      </c>
      <c r="E31" s="48">
        <v>40</v>
      </c>
      <c r="F31" s="48">
        <v>40</v>
      </c>
      <c r="G31" s="48">
        <v>3</v>
      </c>
      <c r="H31" s="79">
        <f t="shared" si="0"/>
        <v>4173.869999999999</v>
      </c>
      <c r="I31" s="79">
        <f t="shared" si="1"/>
        <v>2.086935</v>
      </c>
      <c r="J31" s="49">
        <f t="shared" si="2"/>
        <v>4.17387</v>
      </c>
      <c r="K31" s="49">
        <f t="shared" si="3"/>
        <v>6.2608049999999995</v>
      </c>
    </row>
    <row r="32" spans="1:11">
      <c r="A32" s="50">
        <v>29</v>
      </c>
      <c r="B32" s="50" t="s">
        <v>184</v>
      </c>
      <c r="C32" s="74" t="s">
        <v>145</v>
      </c>
      <c r="D32" s="52" t="s">
        <v>186</v>
      </c>
      <c r="E32" s="48">
        <v>30</v>
      </c>
      <c r="F32" s="48">
        <v>30</v>
      </c>
      <c r="G32" s="48">
        <v>3</v>
      </c>
      <c r="H32" s="79">
        <f t="shared" si="0"/>
        <v>2235.8700000000003</v>
      </c>
      <c r="I32" s="79">
        <f t="shared" si="1"/>
        <v>1.1179350000000001</v>
      </c>
      <c r="J32" s="49">
        <f t="shared" si="2"/>
        <v>2.2358700000000002</v>
      </c>
      <c r="K32" s="49">
        <f t="shared" si="3"/>
        <v>3.3538050000000004</v>
      </c>
    </row>
    <row r="33" spans="1:11">
      <c r="A33" s="50">
        <v>30</v>
      </c>
      <c r="B33" s="50" t="s">
        <v>184</v>
      </c>
      <c r="C33" s="74" t="s">
        <v>145</v>
      </c>
      <c r="D33" s="52" t="s">
        <v>187</v>
      </c>
      <c r="E33" s="48">
        <v>40</v>
      </c>
      <c r="F33" s="48">
        <v>40</v>
      </c>
      <c r="G33" s="48">
        <v>3</v>
      </c>
      <c r="H33" s="79">
        <f t="shared" si="0"/>
        <v>4173.869999999999</v>
      </c>
      <c r="I33" s="79">
        <f t="shared" si="1"/>
        <v>2.086935</v>
      </c>
      <c r="J33" s="49">
        <f t="shared" si="2"/>
        <v>4.17387</v>
      </c>
      <c r="K33" s="49">
        <f t="shared" si="3"/>
        <v>6.2608049999999995</v>
      </c>
    </row>
    <row r="34" spans="1:11">
      <c r="A34" s="50">
        <v>31</v>
      </c>
      <c r="B34" s="50" t="s">
        <v>184</v>
      </c>
      <c r="C34" s="74" t="s">
        <v>146</v>
      </c>
      <c r="D34" s="52" t="s">
        <v>185</v>
      </c>
      <c r="E34" s="48">
        <v>23</v>
      </c>
      <c r="F34" s="48">
        <v>23</v>
      </c>
      <c r="G34" s="48">
        <v>3</v>
      </c>
      <c r="H34" s="79">
        <f t="shared" si="0"/>
        <v>1236.27</v>
      </c>
      <c r="I34" s="79">
        <f t="shared" si="1"/>
        <v>0.61813499999999999</v>
      </c>
      <c r="J34" s="49">
        <f t="shared" si="2"/>
        <v>1.23627</v>
      </c>
      <c r="K34" s="49">
        <f t="shared" si="3"/>
        <v>1.8544049999999999</v>
      </c>
    </row>
    <row r="35" spans="1:11">
      <c r="A35" s="50">
        <v>32</v>
      </c>
      <c r="B35" s="50" t="s">
        <v>184</v>
      </c>
      <c r="C35" s="74" t="s">
        <v>147</v>
      </c>
      <c r="D35" s="52" t="s">
        <v>185</v>
      </c>
      <c r="E35" s="48">
        <v>23</v>
      </c>
      <c r="F35" s="48">
        <v>23</v>
      </c>
      <c r="G35" s="48">
        <v>3</v>
      </c>
      <c r="H35" s="79">
        <f t="shared" si="0"/>
        <v>1236.27</v>
      </c>
      <c r="I35" s="79">
        <f t="shared" si="1"/>
        <v>0.61813499999999999</v>
      </c>
      <c r="J35" s="49">
        <f t="shared" si="2"/>
        <v>1.23627</v>
      </c>
      <c r="K35" s="49">
        <f t="shared" si="3"/>
        <v>1.8544049999999999</v>
      </c>
    </row>
    <row r="36" spans="1:11">
      <c r="A36" s="50">
        <v>33</v>
      </c>
      <c r="B36" s="50" t="s">
        <v>184</v>
      </c>
      <c r="C36" s="74" t="s">
        <v>148</v>
      </c>
      <c r="D36" s="51" t="s">
        <v>185</v>
      </c>
      <c r="E36" s="48">
        <v>23</v>
      </c>
      <c r="F36" s="48">
        <v>23</v>
      </c>
      <c r="G36" s="48">
        <v>3</v>
      </c>
      <c r="H36" s="79">
        <f t="shared" ref="H36:H67" si="4">(E36+(E36-(2*G36*0.1)*(G36/0.3-1)))/2*(F36+(F36-(2*G36*0.1)*(G36/0.3-1)))/2*G36</f>
        <v>1236.27</v>
      </c>
      <c r="I36" s="79">
        <f t="shared" si="1"/>
        <v>0.61813499999999999</v>
      </c>
      <c r="J36" s="49">
        <f t="shared" si="2"/>
        <v>1.23627</v>
      </c>
      <c r="K36" s="49">
        <f t="shared" si="3"/>
        <v>1.8544049999999999</v>
      </c>
    </row>
    <row r="37" spans="1:11">
      <c r="A37" s="50">
        <v>34</v>
      </c>
      <c r="B37" s="50" t="s">
        <v>184</v>
      </c>
      <c r="C37" s="74" t="s">
        <v>148</v>
      </c>
      <c r="D37" s="51" t="s">
        <v>185</v>
      </c>
      <c r="E37" s="48">
        <v>23</v>
      </c>
      <c r="F37" s="48">
        <v>23</v>
      </c>
      <c r="G37" s="48">
        <v>3</v>
      </c>
      <c r="H37" s="79">
        <f t="shared" si="4"/>
        <v>1236.27</v>
      </c>
      <c r="I37" s="79">
        <f t="shared" si="1"/>
        <v>0.61813499999999999</v>
      </c>
      <c r="J37" s="49">
        <f t="shared" si="2"/>
        <v>1.23627</v>
      </c>
      <c r="K37" s="49">
        <f t="shared" si="3"/>
        <v>1.8544049999999999</v>
      </c>
    </row>
    <row r="38" spans="1:11">
      <c r="A38" s="50">
        <v>35</v>
      </c>
      <c r="B38" s="50" t="s">
        <v>184</v>
      </c>
      <c r="C38" s="74" t="s">
        <v>149</v>
      </c>
      <c r="D38" s="51" t="s">
        <v>185</v>
      </c>
      <c r="E38" s="48">
        <v>23</v>
      </c>
      <c r="F38" s="48">
        <v>23</v>
      </c>
      <c r="G38" s="48">
        <v>3</v>
      </c>
      <c r="H38" s="79">
        <f t="shared" si="4"/>
        <v>1236.27</v>
      </c>
      <c r="I38" s="79">
        <f t="shared" si="1"/>
        <v>0.61813499999999999</v>
      </c>
      <c r="J38" s="49">
        <f t="shared" si="2"/>
        <v>1.23627</v>
      </c>
      <c r="K38" s="49">
        <f t="shared" si="3"/>
        <v>1.8544049999999999</v>
      </c>
    </row>
    <row r="39" spans="1:11">
      <c r="A39" s="50">
        <v>36</v>
      </c>
      <c r="B39" s="50" t="s">
        <v>184</v>
      </c>
      <c r="C39" s="74" t="s">
        <v>149</v>
      </c>
      <c r="D39" s="51" t="s">
        <v>187</v>
      </c>
      <c r="E39" s="48">
        <v>40</v>
      </c>
      <c r="F39" s="48">
        <v>40</v>
      </c>
      <c r="G39" s="48">
        <v>3</v>
      </c>
      <c r="H39" s="79">
        <f t="shared" si="4"/>
        <v>4173.869999999999</v>
      </c>
      <c r="I39" s="79">
        <f t="shared" si="1"/>
        <v>2.086935</v>
      </c>
      <c r="J39" s="49">
        <f t="shared" si="2"/>
        <v>4.17387</v>
      </c>
      <c r="K39" s="49">
        <f t="shared" si="3"/>
        <v>6.2608049999999995</v>
      </c>
    </row>
    <row r="40" spans="1:11">
      <c r="A40" s="50">
        <v>37</v>
      </c>
      <c r="B40" s="50" t="s">
        <v>184</v>
      </c>
      <c r="C40" s="74" t="s">
        <v>150</v>
      </c>
      <c r="D40" s="51" t="s">
        <v>186</v>
      </c>
      <c r="E40" s="48">
        <v>30</v>
      </c>
      <c r="F40" s="48">
        <v>30</v>
      </c>
      <c r="G40" s="48">
        <v>3</v>
      </c>
      <c r="H40" s="79">
        <f t="shared" si="4"/>
        <v>2235.8700000000003</v>
      </c>
      <c r="I40" s="79">
        <f t="shared" si="1"/>
        <v>1.1179350000000001</v>
      </c>
      <c r="J40" s="49">
        <f t="shared" si="2"/>
        <v>2.2358700000000002</v>
      </c>
      <c r="K40" s="49">
        <f t="shared" si="3"/>
        <v>3.3538050000000004</v>
      </c>
    </row>
    <row r="41" spans="1:11">
      <c r="A41" s="50">
        <v>38</v>
      </c>
      <c r="B41" s="50" t="s">
        <v>184</v>
      </c>
      <c r="C41" s="74" t="s">
        <v>151</v>
      </c>
      <c r="D41" s="51" t="s">
        <v>186</v>
      </c>
      <c r="E41" s="48">
        <v>30</v>
      </c>
      <c r="F41" s="48">
        <v>30</v>
      </c>
      <c r="G41" s="48">
        <v>3</v>
      </c>
      <c r="H41" s="79">
        <f t="shared" si="4"/>
        <v>2235.8700000000003</v>
      </c>
      <c r="I41" s="79">
        <f t="shared" si="1"/>
        <v>1.1179350000000001</v>
      </c>
      <c r="J41" s="49">
        <f t="shared" si="2"/>
        <v>2.2358700000000002</v>
      </c>
      <c r="K41" s="49">
        <f t="shared" si="3"/>
        <v>3.3538050000000004</v>
      </c>
    </row>
    <row r="42" spans="1:11">
      <c r="A42" s="50">
        <v>39</v>
      </c>
      <c r="B42" s="50" t="s">
        <v>184</v>
      </c>
      <c r="C42" s="74" t="s">
        <v>152</v>
      </c>
      <c r="D42" s="51" t="s">
        <v>187</v>
      </c>
      <c r="E42" s="48">
        <v>40</v>
      </c>
      <c r="F42" s="48">
        <v>40</v>
      </c>
      <c r="G42" s="48">
        <v>3</v>
      </c>
      <c r="H42" s="79">
        <f t="shared" si="4"/>
        <v>4173.869999999999</v>
      </c>
      <c r="I42" s="79">
        <f t="shared" si="1"/>
        <v>2.086935</v>
      </c>
      <c r="J42" s="49">
        <f t="shared" si="2"/>
        <v>4.17387</v>
      </c>
      <c r="K42" s="49">
        <f t="shared" si="3"/>
        <v>6.2608049999999995</v>
      </c>
    </row>
    <row r="43" spans="1:11">
      <c r="A43" s="50">
        <v>40</v>
      </c>
      <c r="B43" s="50" t="s">
        <v>184</v>
      </c>
      <c r="C43" s="74" t="s">
        <v>153</v>
      </c>
      <c r="D43" s="51" t="s">
        <v>186</v>
      </c>
      <c r="E43" s="48">
        <v>30</v>
      </c>
      <c r="F43" s="48">
        <v>30</v>
      </c>
      <c r="G43" s="48">
        <v>3</v>
      </c>
      <c r="H43" s="79">
        <f t="shared" si="4"/>
        <v>2235.8700000000003</v>
      </c>
      <c r="I43" s="79">
        <f t="shared" si="1"/>
        <v>1.1179350000000001</v>
      </c>
      <c r="J43" s="49">
        <f t="shared" si="2"/>
        <v>2.2358700000000002</v>
      </c>
      <c r="K43" s="49">
        <f t="shared" si="3"/>
        <v>3.3538050000000004</v>
      </c>
    </row>
    <row r="44" spans="1:11">
      <c r="A44" s="50">
        <v>41</v>
      </c>
      <c r="B44" s="50" t="s">
        <v>184</v>
      </c>
      <c r="C44" s="74" t="s">
        <v>154</v>
      </c>
      <c r="D44" s="51" t="s">
        <v>186</v>
      </c>
      <c r="E44" s="48">
        <v>30</v>
      </c>
      <c r="F44" s="48">
        <v>30</v>
      </c>
      <c r="G44" s="48">
        <v>3</v>
      </c>
      <c r="H44" s="79">
        <f t="shared" si="4"/>
        <v>2235.8700000000003</v>
      </c>
      <c r="I44" s="79">
        <f t="shared" si="1"/>
        <v>1.1179350000000001</v>
      </c>
      <c r="J44" s="49">
        <f t="shared" si="2"/>
        <v>2.2358700000000002</v>
      </c>
      <c r="K44" s="49">
        <f t="shared" si="3"/>
        <v>3.3538050000000004</v>
      </c>
    </row>
    <row r="45" spans="1:11">
      <c r="A45" s="50">
        <v>42</v>
      </c>
      <c r="B45" s="50" t="s">
        <v>184</v>
      </c>
      <c r="C45" s="74" t="s">
        <v>155</v>
      </c>
      <c r="D45" s="51" t="s">
        <v>185</v>
      </c>
      <c r="E45" s="48">
        <v>23</v>
      </c>
      <c r="F45" s="48">
        <v>23</v>
      </c>
      <c r="G45" s="48">
        <v>3</v>
      </c>
      <c r="H45" s="79">
        <f t="shared" si="4"/>
        <v>1236.27</v>
      </c>
      <c r="I45" s="79">
        <f t="shared" si="1"/>
        <v>0.61813499999999999</v>
      </c>
      <c r="J45" s="49">
        <f t="shared" si="2"/>
        <v>1.23627</v>
      </c>
      <c r="K45" s="49">
        <f t="shared" si="3"/>
        <v>1.8544049999999999</v>
      </c>
    </row>
    <row r="46" spans="1:11">
      <c r="A46" s="50">
        <v>43</v>
      </c>
      <c r="B46" s="50" t="s">
        <v>184</v>
      </c>
      <c r="C46" s="74" t="s">
        <v>156</v>
      </c>
      <c r="D46" s="51" t="s">
        <v>185</v>
      </c>
      <c r="E46" s="48">
        <v>23</v>
      </c>
      <c r="F46" s="48">
        <v>23</v>
      </c>
      <c r="G46" s="48">
        <v>3</v>
      </c>
      <c r="H46" s="79">
        <f t="shared" si="4"/>
        <v>1236.27</v>
      </c>
      <c r="I46" s="79">
        <f t="shared" si="1"/>
        <v>0.61813499999999999</v>
      </c>
      <c r="J46" s="49">
        <f t="shared" si="2"/>
        <v>1.23627</v>
      </c>
      <c r="K46" s="49">
        <f t="shared" si="3"/>
        <v>1.8544049999999999</v>
      </c>
    </row>
    <row r="47" spans="1:11">
      <c r="A47" s="50">
        <v>44</v>
      </c>
      <c r="B47" s="50" t="s">
        <v>184</v>
      </c>
      <c r="C47" s="74" t="s">
        <v>157</v>
      </c>
      <c r="D47" s="51" t="s">
        <v>186</v>
      </c>
      <c r="E47" s="48">
        <v>30</v>
      </c>
      <c r="F47" s="48">
        <v>30</v>
      </c>
      <c r="G47" s="48">
        <v>3</v>
      </c>
      <c r="H47" s="79">
        <f t="shared" si="4"/>
        <v>2235.8700000000003</v>
      </c>
      <c r="I47" s="79">
        <f t="shared" si="1"/>
        <v>1.1179350000000001</v>
      </c>
      <c r="J47" s="49">
        <f t="shared" si="2"/>
        <v>2.2358700000000002</v>
      </c>
      <c r="K47" s="49">
        <f t="shared" si="3"/>
        <v>3.3538050000000004</v>
      </c>
    </row>
    <row r="48" spans="1:11">
      <c r="A48" s="50">
        <v>45</v>
      </c>
      <c r="B48" s="50" t="s">
        <v>184</v>
      </c>
      <c r="C48" s="74" t="s">
        <v>158</v>
      </c>
      <c r="D48" s="51" t="s">
        <v>186</v>
      </c>
      <c r="E48" s="48">
        <v>30</v>
      </c>
      <c r="F48" s="48">
        <v>30</v>
      </c>
      <c r="G48" s="48">
        <v>3</v>
      </c>
      <c r="H48" s="79">
        <f t="shared" si="4"/>
        <v>2235.8700000000003</v>
      </c>
      <c r="I48" s="79">
        <f t="shared" si="1"/>
        <v>1.1179350000000001</v>
      </c>
      <c r="J48" s="49">
        <f t="shared" si="2"/>
        <v>2.2358700000000002</v>
      </c>
      <c r="K48" s="49">
        <f t="shared" si="3"/>
        <v>3.3538050000000004</v>
      </c>
    </row>
    <row r="49" spans="1:11">
      <c r="A49" s="50">
        <v>46</v>
      </c>
      <c r="B49" s="50" t="s">
        <v>184</v>
      </c>
      <c r="C49" s="74" t="s">
        <v>159</v>
      </c>
      <c r="D49" s="51" t="s">
        <v>185</v>
      </c>
      <c r="E49" s="48">
        <v>23</v>
      </c>
      <c r="F49" s="48">
        <v>23</v>
      </c>
      <c r="G49" s="48">
        <v>3</v>
      </c>
      <c r="H49" s="79">
        <f t="shared" si="4"/>
        <v>1236.27</v>
      </c>
      <c r="I49" s="79">
        <f t="shared" si="1"/>
        <v>0.61813499999999999</v>
      </c>
      <c r="J49" s="49">
        <f t="shared" si="2"/>
        <v>1.23627</v>
      </c>
      <c r="K49" s="49">
        <f t="shared" si="3"/>
        <v>1.8544049999999999</v>
      </c>
    </row>
    <row r="50" spans="1:11">
      <c r="A50" s="50">
        <v>47</v>
      </c>
      <c r="B50" s="50" t="s">
        <v>184</v>
      </c>
      <c r="C50" s="74" t="s">
        <v>160</v>
      </c>
      <c r="D50" s="51" t="s">
        <v>186</v>
      </c>
      <c r="E50" s="48">
        <v>30</v>
      </c>
      <c r="F50" s="48">
        <v>30</v>
      </c>
      <c r="G50" s="48">
        <v>3</v>
      </c>
      <c r="H50" s="79">
        <f t="shared" si="4"/>
        <v>2235.8700000000003</v>
      </c>
      <c r="I50" s="79">
        <f t="shared" si="1"/>
        <v>1.1179350000000001</v>
      </c>
      <c r="J50" s="49">
        <f t="shared" si="2"/>
        <v>2.2358700000000002</v>
      </c>
      <c r="K50" s="49">
        <f t="shared" si="3"/>
        <v>3.3538050000000004</v>
      </c>
    </row>
    <row r="51" spans="1:11">
      <c r="A51" s="50">
        <v>48</v>
      </c>
      <c r="B51" s="50" t="s">
        <v>184</v>
      </c>
      <c r="C51" s="74" t="s">
        <v>161</v>
      </c>
      <c r="D51" s="51" t="s">
        <v>187</v>
      </c>
      <c r="E51" s="48">
        <v>40</v>
      </c>
      <c r="F51" s="48">
        <v>40</v>
      </c>
      <c r="G51" s="48">
        <v>3</v>
      </c>
      <c r="H51" s="79">
        <f t="shared" si="4"/>
        <v>4173.869999999999</v>
      </c>
      <c r="I51" s="79">
        <f t="shared" si="1"/>
        <v>2.086935</v>
      </c>
      <c r="J51" s="49">
        <f t="shared" si="2"/>
        <v>4.17387</v>
      </c>
      <c r="K51" s="49">
        <f t="shared" si="3"/>
        <v>6.2608049999999995</v>
      </c>
    </row>
    <row r="52" spans="1:11">
      <c r="A52" s="50">
        <v>49</v>
      </c>
      <c r="B52" s="50" t="s">
        <v>184</v>
      </c>
      <c r="C52" s="74" t="s">
        <v>161</v>
      </c>
      <c r="D52" s="51" t="s">
        <v>185</v>
      </c>
      <c r="E52" s="48">
        <v>23</v>
      </c>
      <c r="F52" s="48">
        <v>23</v>
      </c>
      <c r="G52" s="48">
        <v>3</v>
      </c>
      <c r="H52" s="79">
        <f t="shared" si="4"/>
        <v>1236.27</v>
      </c>
      <c r="I52" s="79">
        <f t="shared" si="1"/>
        <v>0.61813499999999999</v>
      </c>
      <c r="J52" s="49">
        <f t="shared" si="2"/>
        <v>1.23627</v>
      </c>
      <c r="K52" s="49">
        <f t="shared" si="3"/>
        <v>1.8544049999999999</v>
      </c>
    </row>
    <row r="53" spans="1:11">
      <c r="A53" s="50">
        <v>50</v>
      </c>
      <c r="B53" s="50" t="s">
        <v>184</v>
      </c>
      <c r="C53" s="74" t="s">
        <v>162</v>
      </c>
      <c r="D53" s="51" t="s">
        <v>186</v>
      </c>
      <c r="E53" s="48">
        <v>30</v>
      </c>
      <c r="F53" s="48">
        <v>30</v>
      </c>
      <c r="G53" s="48">
        <v>3</v>
      </c>
      <c r="H53" s="79">
        <f t="shared" si="4"/>
        <v>2235.8700000000003</v>
      </c>
      <c r="I53" s="79">
        <f t="shared" si="1"/>
        <v>1.1179350000000001</v>
      </c>
      <c r="J53" s="49">
        <f t="shared" si="2"/>
        <v>2.2358700000000002</v>
      </c>
      <c r="K53" s="49">
        <f t="shared" si="3"/>
        <v>3.3538050000000004</v>
      </c>
    </row>
    <row r="54" spans="1:11">
      <c r="A54" s="50">
        <v>51</v>
      </c>
      <c r="B54" s="50" t="s">
        <v>184</v>
      </c>
      <c r="C54" s="74" t="s">
        <v>163</v>
      </c>
      <c r="D54" s="51" t="s">
        <v>186</v>
      </c>
      <c r="E54" s="48">
        <v>30</v>
      </c>
      <c r="F54" s="48">
        <v>30</v>
      </c>
      <c r="G54" s="48">
        <v>3</v>
      </c>
      <c r="H54" s="79">
        <f t="shared" si="4"/>
        <v>2235.8700000000003</v>
      </c>
      <c r="I54" s="79">
        <f t="shared" si="1"/>
        <v>1.1179350000000001</v>
      </c>
      <c r="J54" s="49">
        <f t="shared" si="2"/>
        <v>2.2358700000000002</v>
      </c>
      <c r="K54" s="49">
        <f t="shared" si="3"/>
        <v>3.3538050000000004</v>
      </c>
    </row>
    <row r="55" spans="1:11">
      <c r="A55" s="50">
        <v>52</v>
      </c>
      <c r="B55" s="50" t="s">
        <v>184</v>
      </c>
      <c r="C55" s="74" t="s">
        <v>164</v>
      </c>
      <c r="D55" s="51" t="s">
        <v>186</v>
      </c>
      <c r="E55" s="48">
        <v>30</v>
      </c>
      <c r="F55" s="48">
        <v>30</v>
      </c>
      <c r="G55" s="48">
        <v>3</v>
      </c>
      <c r="H55" s="79">
        <f t="shared" si="4"/>
        <v>2235.8700000000003</v>
      </c>
      <c r="I55" s="79">
        <f t="shared" si="1"/>
        <v>1.1179350000000001</v>
      </c>
      <c r="J55" s="49">
        <f t="shared" si="2"/>
        <v>2.2358700000000002</v>
      </c>
      <c r="K55" s="49">
        <f t="shared" si="3"/>
        <v>3.3538050000000004</v>
      </c>
    </row>
    <row r="56" spans="1:11">
      <c r="A56" s="50">
        <v>53</v>
      </c>
      <c r="B56" s="50" t="s">
        <v>184</v>
      </c>
      <c r="C56" s="74" t="s">
        <v>165</v>
      </c>
      <c r="D56" s="51" t="s">
        <v>187</v>
      </c>
      <c r="E56" s="48">
        <v>40</v>
      </c>
      <c r="F56" s="48">
        <v>40</v>
      </c>
      <c r="G56" s="48">
        <v>3</v>
      </c>
      <c r="H56" s="79">
        <f t="shared" si="4"/>
        <v>4173.869999999999</v>
      </c>
      <c r="I56" s="79">
        <f t="shared" si="1"/>
        <v>2.086935</v>
      </c>
      <c r="J56" s="49">
        <f t="shared" si="2"/>
        <v>4.17387</v>
      </c>
      <c r="K56" s="49">
        <f t="shared" si="3"/>
        <v>6.2608049999999995</v>
      </c>
    </row>
    <row r="57" spans="1:11">
      <c r="A57" s="50">
        <v>54</v>
      </c>
      <c r="B57" s="50" t="s">
        <v>184</v>
      </c>
      <c r="C57" s="74" t="s">
        <v>166</v>
      </c>
      <c r="D57" s="51" t="s">
        <v>187</v>
      </c>
      <c r="E57" s="48">
        <v>40</v>
      </c>
      <c r="F57" s="48">
        <v>40</v>
      </c>
      <c r="G57" s="48">
        <v>3</v>
      </c>
      <c r="H57" s="79">
        <f t="shared" si="4"/>
        <v>4173.869999999999</v>
      </c>
      <c r="I57" s="79">
        <f t="shared" si="1"/>
        <v>2.086935</v>
      </c>
      <c r="J57" s="49">
        <f t="shared" si="2"/>
        <v>4.17387</v>
      </c>
      <c r="K57" s="49">
        <f t="shared" si="3"/>
        <v>6.2608049999999995</v>
      </c>
    </row>
    <row r="58" spans="1:11">
      <c r="A58" s="50">
        <v>55</v>
      </c>
      <c r="B58" s="50" t="s">
        <v>184</v>
      </c>
      <c r="C58" s="74" t="s">
        <v>166</v>
      </c>
      <c r="D58" s="51" t="s">
        <v>188</v>
      </c>
      <c r="E58" s="48">
        <v>30</v>
      </c>
      <c r="F58" s="48">
        <v>23</v>
      </c>
      <c r="G58" s="48">
        <v>3</v>
      </c>
      <c r="H58" s="79">
        <f t="shared" si="4"/>
        <v>1662.5700000000002</v>
      </c>
      <c r="I58" s="79">
        <f t="shared" si="1"/>
        <v>0.83128500000000005</v>
      </c>
      <c r="J58" s="49">
        <f t="shared" si="2"/>
        <v>1.6625700000000001</v>
      </c>
      <c r="K58" s="49">
        <f t="shared" si="3"/>
        <v>2.4938549999999999</v>
      </c>
    </row>
    <row r="59" spans="1:11">
      <c r="A59" s="50">
        <v>56</v>
      </c>
      <c r="B59" s="50" t="s">
        <v>184</v>
      </c>
      <c r="C59" s="74" t="s">
        <v>167</v>
      </c>
      <c r="D59" s="51" t="s">
        <v>187</v>
      </c>
      <c r="E59" s="48">
        <v>40</v>
      </c>
      <c r="F59" s="48">
        <v>40</v>
      </c>
      <c r="G59" s="48">
        <v>3</v>
      </c>
      <c r="H59" s="79">
        <f t="shared" si="4"/>
        <v>4173.869999999999</v>
      </c>
      <c r="I59" s="79">
        <f t="shared" si="1"/>
        <v>2.086935</v>
      </c>
      <c r="J59" s="49">
        <f t="shared" si="2"/>
        <v>4.17387</v>
      </c>
      <c r="K59" s="49">
        <f t="shared" si="3"/>
        <v>6.2608049999999995</v>
      </c>
    </row>
    <row r="60" spans="1:11">
      <c r="A60" s="50">
        <v>57</v>
      </c>
      <c r="B60" s="50" t="s">
        <v>184</v>
      </c>
      <c r="C60" s="74" t="s">
        <v>168</v>
      </c>
      <c r="D60" s="51" t="s">
        <v>187</v>
      </c>
      <c r="E60" s="48">
        <v>40</v>
      </c>
      <c r="F60" s="48">
        <v>40</v>
      </c>
      <c r="G60" s="48">
        <v>3</v>
      </c>
      <c r="H60" s="79">
        <f t="shared" si="4"/>
        <v>4173.869999999999</v>
      </c>
      <c r="I60" s="79">
        <f t="shared" si="1"/>
        <v>2.086935</v>
      </c>
      <c r="J60" s="49">
        <f t="shared" si="2"/>
        <v>4.17387</v>
      </c>
      <c r="K60" s="49">
        <f t="shared" si="3"/>
        <v>6.2608049999999995</v>
      </c>
    </row>
    <row r="61" spans="1:11">
      <c r="A61" s="50">
        <v>58</v>
      </c>
      <c r="B61" s="50" t="s">
        <v>184</v>
      </c>
      <c r="C61" s="74" t="s">
        <v>168</v>
      </c>
      <c r="D61" s="51" t="s">
        <v>185</v>
      </c>
      <c r="E61" s="48">
        <v>23</v>
      </c>
      <c r="F61" s="48">
        <v>23</v>
      </c>
      <c r="G61" s="48">
        <v>3</v>
      </c>
      <c r="H61" s="79">
        <f t="shared" si="4"/>
        <v>1236.27</v>
      </c>
      <c r="I61" s="79">
        <f t="shared" si="1"/>
        <v>0.61813499999999999</v>
      </c>
      <c r="J61" s="49">
        <f t="shared" si="2"/>
        <v>1.23627</v>
      </c>
      <c r="K61" s="49">
        <f t="shared" si="3"/>
        <v>1.8544049999999999</v>
      </c>
    </row>
    <row r="62" spans="1:11">
      <c r="A62" s="50">
        <v>59</v>
      </c>
      <c r="B62" s="50" t="s">
        <v>184</v>
      </c>
      <c r="C62" s="74" t="s">
        <v>169</v>
      </c>
      <c r="D62" s="51" t="s">
        <v>185</v>
      </c>
      <c r="E62" s="48">
        <v>23</v>
      </c>
      <c r="F62" s="48">
        <v>23</v>
      </c>
      <c r="G62" s="48">
        <v>3</v>
      </c>
      <c r="H62" s="79">
        <f t="shared" si="4"/>
        <v>1236.27</v>
      </c>
      <c r="I62" s="79">
        <f t="shared" si="1"/>
        <v>0.61813499999999999</v>
      </c>
      <c r="J62" s="49">
        <f t="shared" si="2"/>
        <v>1.23627</v>
      </c>
      <c r="K62" s="49">
        <f t="shared" si="3"/>
        <v>1.8544049999999999</v>
      </c>
    </row>
    <row r="63" spans="1:11">
      <c r="A63" s="50">
        <v>60</v>
      </c>
      <c r="B63" s="50" t="s">
        <v>184</v>
      </c>
      <c r="C63" s="74" t="s">
        <v>170</v>
      </c>
      <c r="D63" s="51" t="s">
        <v>186</v>
      </c>
      <c r="E63" s="48">
        <v>30</v>
      </c>
      <c r="F63" s="48">
        <v>30</v>
      </c>
      <c r="G63" s="48">
        <v>3</v>
      </c>
      <c r="H63" s="79">
        <f t="shared" si="4"/>
        <v>2235.8700000000003</v>
      </c>
      <c r="I63" s="79">
        <f t="shared" si="1"/>
        <v>1.1179350000000001</v>
      </c>
      <c r="J63" s="49">
        <f t="shared" si="2"/>
        <v>2.2358700000000002</v>
      </c>
      <c r="K63" s="49">
        <f t="shared" si="3"/>
        <v>3.3538050000000004</v>
      </c>
    </row>
    <row r="64" spans="1:11">
      <c r="A64" s="50">
        <v>61</v>
      </c>
      <c r="B64" s="50" t="s">
        <v>184</v>
      </c>
      <c r="C64" s="74" t="s">
        <v>171</v>
      </c>
      <c r="D64" s="51" t="s">
        <v>185</v>
      </c>
      <c r="E64" s="48">
        <v>23</v>
      </c>
      <c r="F64" s="48">
        <v>23</v>
      </c>
      <c r="G64" s="48">
        <v>3</v>
      </c>
      <c r="H64" s="79">
        <f t="shared" si="4"/>
        <v>1236.27</v>
      </c>
      <c r="I64" s="79">
        <f t="shared" si="1"/>
        <v>0.61813499999999999</v>
      </c>
      <c r="J64" s="49">
        <f t="shared" si="2"/>
        <v>1.23627</v>
      </c>
      <c r="K64" s="49">
        <f t="shared" si="3"/>
        <v>1.8544049999999999</v>
      </c>
    </row>
    <row r="65" spans="1:11">
      <c r="A65" s="50">
        <v>62</v>
      </c>
      <c r="B65" s="50" t="s">
        <v>184</v>
      </c>
      <c r="C65" s="74" t="s">
        <v>172</v>
      </c>
      <c r="D65" s="51" t="s">
        <v>186</v>
      </c>
      <c r="E65" s="48">
        <v>30</v>
      </c>
      <c r="F65" s="48">
        <v>30</v>
      </c>
      <c r="G65" s="48">
        <v>3</v>
      </c>
      <c r="H65" s="79">
        <f t="shared" si="4"/>
        <v>2235.8700000000003</v>
      </c>
      <c r="I65" s="79">
        <f t="shared" si="1"/>
        <v>1.1179350000000001</v>
      </c>
      <c r="J65" s="49">
        <f t="shared" si="2"/>
        <v>2.2358700000000002</v>
      </c>
      <c r="K65" s="49">
        <f t="shared" si="3"/>
        <v>3.3538050000000004</v>
      </c>
    </row>
    <row r="66" spans="1:11">
      <c r="A66" s="50">
        <v>63</v>
      </c>
      <c r="B66" s="50" t="s">
        <v>184</v>
      </c>
      <c r="C66" s="74" t="s">
        <v>173</v>
      </c>
      <c r="D66" s="51" t="s">
        <v>186</v>
      </c>
      <c r="E66" s="48">
        <v>30</v>
      </c>
      <c r="F66" s="48">
        <v>30</v>
      </c>
      <c r="G66" s="48">
        <v>3</v>
      </c>
      <c r="H66" s="79">
        <f t="shared" si="4"/>
        <v>2235.8700000000003</v>
      </c>
      <c r="I66" s="79">
        <f t="shared" si="1"/>
        <v>1.1179350000000001</v>
      </c>
      <c r="J66" s="49">
        <f t="shared" si="2"/>
        <v>2.2358700000000002</v>
      </c>
      <c r="K66" s="49">
        <f t="shared" si="3"/>
        <v>3.3538050000000004</v>
      </c>
    </row>
    <row r="67" spans="1:11">
      <c r="A67" s="50">
        <v>64</v>
      </c>
      <c r="B67" s="50" t="s">
        <v>184</v>
      </c>
      <c r="C67" s="74" t="s">
        <v>174</v>
      </c>
      <c r="D67" s="51" t="s">
        <v>187</v>
      </c>
      <c r="E67" s="48">
        <v>40</v>
      </c>
      <c r="F67" s="48">
        <v>40</v>
      </c>
      <c r="G67" s="48">
        <v>3</v>
      </c>
      <c r="H67" s="79">
        <f t="shared" si="4"/>
        <v>4173.869999999999</v>
      </c>
      <c r="I67" s="79">
        <f t="shared" si="1"/>
        <v>2.086935</v>
      </c>
      <c r="J67" s="49">
        <f t="shared" si="2"/>
        <v>4.17387</v>
      </c>
      <c r="K67" s="49">
        <f t="shared" si="3"/>
        <v>6.2608049999999995</v>
      </c>
    </row>
    <row r="68" spans="1:11">
      <c r="A68" s="50">
        <v>65</v>
      </c>
      <c r="B68" s="50" t="s">
        <v>184</v>
      </c>
      <c r="C68" s="74" t="s">
        <v>175</v>
      </c>
      <c r="D68" s="51" t="s">
        <v>186</v>
      </c>
      <c r="E68" s="48">
        <v>30</v>
      </c>
      <c r="F68" s="48">
        <v>30</v>
      </c>
      <c r="G68" s="48">
        <v>3</v>
      </c>
      <c r="H68" s="79">
        <f t="shared" ref="H68:H77" si="5">(E68+(E68-(2*G68*0.1)*(G68/0.3-1)))/2*(F68+(F68-(2*G68*0.1)*(G68/0.3-1)))/2*G68</f>
        <v>2235.8700000000003</v>
      </c>
      <c r="I68" s="79">
        <f t="shared" si="1"/>
        <v>1.1179350000000001</v>
      </c>
      <c r="J68" s="49">
        <f t="shared" si="2"/>
        <v>2.2358700000000002</v>
      </c>
      <c r="K68" s="49">
        <f t="shared" si="3"/>
        <v>3.3538050000000004</v>
      </c>
    </row>
    <row r="69" spans="1:11">
      <c r="A69" s="50">
        <v>66</v>
      </c>
      <c r="B69" s="50" t="s">
        <v>184</v>
      </c>
      <c r="C69" s="74" t="s">
        <v>176</v>
      </c>
      <c r="D69" s="51" t="s">
        <v>186</v>
      </c>
      <c r="E69" s="48">
        <v>30</v>
      </c>
      <c r="F69" s="48">
        <v>30</v>
      </c>
      <c r="G69" s="48">
        <v>3</v>
      </c>
      <c r="H69" s="79">
        <f t="shared" si="5"/>
        <v>2235.8700000000003</v>
      </c>
      <c r="I69" s="79">
        <f t="shared" ref="I69:I77" si="6">0.75*(H69/0.15)/10000</f>
        <v>1.1179350000000001</v>
      </c>
      <c r="J69" s="49">
        <f t="shared" ref="J69:J77" si="7">I69*2</f>
        <v>2.2358700000000002</v>
      </c>
      <c r="K69" s="49">
        <f t="shared" ref="K69:K77" si="8">+J69+I69</f>
        <v>3.3538050000000004</v>
      </c>
    </row>
    <row r="70" spans="1:11">
      <c r="A70" s="50">
        <v>67</v>
      </c>
      <c r="B70" s="50" t="s">
        <v>184</v>
      </c>
      <c r="C70" s="74" t="s">
        <v>177</v>
      </c>
      <c r="D70" s="51" t="s">
        <v>185</v>
      </c>
      <c r="E70" s="48">
        <v>23</v>
      </c>
      <c r="F70" s="48">
        <v>23</v>
      </c>
      <c r="G70" s="48">
        <v>3</v>
      </c>
      <c r="H70" s="79">
        <f t="shared" si="5"/>
        <v>1236.27</v>
      </c>
      <c r="I70" s="79">
        <f t="shared" si="6"/>
        <v>0.61813499999999999</v>
      </c>
      <c r="J70" s="49">
        <f t="shared" si="7"/>
        <v>1.23627</v>
      </c>
      <c r="K70" s="49">
        <f t="shared" si="8"/>
        <v>1.8544049999999999</v>
      </c>
    </row>
    <row r="71" spans="1:11">
      <c r="A71" s="50">
        <v>68</v>
      </c>
      <c r="B71" s="50" t="s">
        <v>184</v>
      </c>
      <c r="C71" s="74" t="s">
        <v>177</v>
      </c>
      <c r="D71" s="51" t="s">
        <v>188</v>
      </c>
      <c r="E71" s="48">
        <v>30</v>
      </c>
      <c r="F71" s="48">
        <v>23</v>
      </c>
      <c r="G71" s="48">
        <v>3</v>
      </c>
      <c r="H71" s="79">
        <f t="shared" si="5"/>
        <v>1662.5700000000002</v>
      </c>
      <c r="I71" s="79">
        <f t="shared" si="6"/>
        <v>0.83128500000000005</v>
      </c>
      <c r="J71" s="49">
        <f t="shared" si="7"/>
        <v>1.6625700000000001</v>
      </c>
      <c r="K71" s="49">
        <f t="shared" si="8"/>
        <v>2.4938549999999999</v>
      </c>
    </row>
    <row r="72" spans="1:11">
      <c r="A72" s="50">
        <v>69</v>
      </c>
      <c r="B72" s="50" t="s">
        <v>184</v>
      </c>
      <c r="C72" s="74" t="s">
        <v>178</v>
      </c>
      <c r="D72" s="51" t="s">
        <v>187</v>
      </c>
      <c r="E72" s="48">
        <v>40</v>
      </c>
      <c r="F72" s="48">
        <v>40</v>
      </c>
      <c r="G72" s="48">
        <v>3</v>
      </c>
      <c r="H72" s="79">
        <f t="shared" si="5"/>
        <v>4173.869999999999</v>
      </c>
      <c r="I72" s="79">
        <f t="shared" si="6"/>
        <v>2.086935</v>
      </c>
      <c r="J72" s="49">
        <f t="shared" si="7"/>
        <v>4.17387</v>
      </c>
      <c r="K72" s="49">
        <f t="shared" si="8"/>
        <v>6.2608049999999995</v>
      </c>
    </row>
    <row r="73" spans="1:11">
      <c r="A73" s="50">
        <v>70</v>
      </c>
      <c r="B73" s="50" t="s">
        <v>184</v>
      </c>
      <c r="C73" s="74" t="s">
        <v>179</v>
      </c>
      <c r="D73" s="51" t="s">
        <v>185</v>
      </c>
      <c r="E73" s="48">
        <v>23</v>
      </c>
      <c r="F73" s="48">
        <v>23</v>
      </c>
      <c r="G73" s="48">
        <v>3</v>
      </c>
      <c r="H73" s="79">
        <f t="shared" si="5"/>
        <v>1236.27</v>
      </c>
      <c r="I73" s="79">
        <f t="shared" si="6"/>
        <v>0.61813499999999999</v>
      </c>
      <c r="J73" s="49">
        <f t="shared" si="7"/>
        <v>1.23627</v>
      </c>
      <c r="K73" s="49">
        <f t="shared" si="8"/>
        <v>1.8544049999999999</v>
      </c>
    </row>
    <row r="74" spans="1:11">
      <c r="A74" s="50">
        <v>71</v>
      </c>
      <c r="B74" s="50" t="s">
        <v>184</v>
      </c>
      <c r="C74" s="74" t="s">
        <v>180</v>
      </c>
      <c r="D74" s="51" t="s">
        <v>186</v>
      </c>
      <c r="E74" s="48">
        <v>30</v>
      </c>
      <c r="F74" s="48">
        <v>30</v>
      </c>
      <c r="G74" s="48">
        <v>3</v>
      </c>
      <c r="H74" s="79">
        <f t="shared" si="5"/>
        <v>2235.8700000000003</v>
      </c>
      <c r="I74" s="79">
        <f t="shared" si="6"/>
        <v>1.1179350000000001</v>
      </c>
      <c r="J74" s="49">
        <f t="shared" si="7"/>
        <v>2.2358700000000002</v>
      </c>
      <c r="K74" s="49">
        <f t="shared" si="8"/>
        <v>3.3538050000000004</v>
      </c>
    </row>
    <row r="75" spans="1:11">
      <c r="A75" s="50">
        <v>72</v>
      </c>
      <c r="B75" s="50" t="s">
        <v>184</v>
      </c>
      <c r="C75" s="74" t="s">
        <v>181</v>
      </c>
      <c r="D75" s="51" t="s">
        <v>186</v>
      </c>
      <c r="E75" s="48">
        <v>30</v>
      </c>
      <c r="F75" s="48">
        <v>30</v>
      </c>
      <c r="G75" s="48">
        <v>3</v>
      </c>
      <c r="H75" s="79">
        <f t="shared" si="5"/>
        <v>2235.8700000000003</v>
      </c>
      <c r="I75" s="79">
        <f t="shared" si="6"/>
        <v>1.1179350000000001</v>
      </c>
      <c r="J75" s="49">
        <f t="shared" si="7"/>
        <v>2.2358700000000002</v>
      </c>
      <c r="K75" s="49">
        <f t="shared" si="8"/>
        <v>3.3538050000000004</v>
      </c>
    </row>
    <row r="76" spans="1:11">
      <c r="A76" s="50">
        <v>73</v>
      </c>
      <c r="B76" s="50" t="s">
        <v>184</v>
      </c>
      <c r="C76" s="74" t="s">
        <v>182</v>
      </c>
      <c r="D76" s="51" t="s">
        <v>186</v>
      </c>
      <c r="E76" s="48">
        <v>30</v>
      </c>
      <c r="F76" s="48">
        <v>30</v>
      </c>
      <c r="G76" s="48">
        <v>3</v>
      </c>
      <c r="H76" s="79">
        <f t="shared" si="5"/>
        <v>2235.8700000000003</v>
      </c>
      <c r="I76" s="79">
        <f t="shared" si="6"/>
        <v>1.1179350000000001</v>
      </c>
      <c r="J76" s="49">
        <f t="shared" si="7"/>
        <v>2.2358700000000002</v>
      </c>
      <c r="K76" s="49">
        <f t="shared" si="8"/>
        <v>3.3538050000000004</v>
      </c>
    </row>
    <row r="77" spans="1:11">
      <c r="A77" s="50">
        <v>74</v>
      </c>
      <c r="B77" s="50" t="s">
        <v>184</v>
      </c>
      <c r="C77" s="74" t="s">
        <v>183</v>
      </c>
      <c r="D77" s="51" t="s">
        <v>185</v>
      </c>
      <c r="E77" s="48">
        <v>23</v>
      </c>
      <c r="F77" s="48">
        <v>23</v>
      </c>
      <c r="G77" s="48">
        <v>3</v>
      </c>
      <c r="H77" s="79">
        <f t="shared" si="5"/>
        <v>1236.27</v>
      </c>
      <c r="I77" s="79">
        <f t="shared" si="6"/>
        <v>0.61813499999999999</v>
      </c>
      <c r="J77" s="49">
        <f t="shared" si="7"/>
        <v>1.23627</v>
      </c>
      <c r="K77" s="49">
        <f t="shared" si="8"/>
        <v>1.8544049999999999</v>
      </c>
    </row>
    <row r="78" spans="1:11">
      <c r="A78" s="50">
        <v>75</v>
      </c>
      <c r="B78" s="50" t="s">
        <v>189</v>
      </c>
      <c r="C78" s="74" t="s">
        <v>190</v>
      </c>
      <c r="D78" s="54">
        <v>0.8</v>
      </c>
      <c r="E78" s="48">
        <v>0.8</v>
      </c>
      <c r="H78" s="49"/>
      <c r="K78" s="49">
        <f t="shared" ref="K78:K111" si="9">E78</f>
        <v>0.8</v>
      </c>
    </row>
    <row r="79" spans="1:11">
      <c r="A79" s="50">
        <v>76</v>
      </c>
      <c r="B79" s="50" t="s">
        <v>189</v>
      </c>
      <c r="C79" s="74" t="s">
        <v>191</v>
      </c>
      <c r="D79" s="54">
        <v>0.8</v>
      </c>
      <c r="E79" s="48">
        <v>0.8</v>
      </c>
      <c r="H79" s="49"/>
      <c r="K79" s="49">
        <f t="shared" si="9"/>
        <v>0.8</v>
      </c>
    </row>
    <row r="80" spans="1:11">
      <c r="A80" s="50">
        <v>77</v>
      </c>
      <c r="B80" s="50" t="s">
        <v>189</v>
      </c>
      <c r="C80" s="74" t="s">
        <v>192</v>
      </c>
      <c r="D80" s="54">
        <v>1.01</v>
      </c>
      <c r="E80" s="48">
        <v>1.01</v>
      </c>
      <c r="H80" s="49"/>
      <c r="K80" s="49">
        <f t="shared" si="9"/>
        <v>1.01</v>
      </c>
    </row>
    <row r="81" spans="1:11">
      <c r="A81" s="50">
        <v>78</v>
      </c>
      <c r="B81" s="50" t="s">
        <v>189</v>
      </c>
      <c r="C81" s="74" t="s">
        <v>193</v>
      </c>
      <c r="D81" s="54">
        <v>0.8</v>
      </c>
      <c r="E81" s="48">
        <v>0.8</v>
      </c>
      <c r="H81" s="49"/>
      <c r="K81" s="49">
        <f t="shared" si="9"/>
        <v>0.8</v>
      </c>
    </row>
    <row r="82" spans="1:11">
      <c r="A82" s="50">
        <v>79</v>
      </c>
      <c r="B82" s="50" t="s">
        <v>189</v>
      </c>
      <c r="C82" s="74" t="s">
        <v>137</v>
      </c>
      <c r="D82" s="54">
        <v>0.4</v>
      </c>
      <c r="E82" s="48">
        <v>0.4</v>
      </c>
      <c r="H82" s="49"/>
      <c r="K82" s="49">
        <f t="shared" si="9"/>
        <v>0.4</v>
      </c>
    </row>
    <row r="83" spans="1:11">
      <c r="A83" s="50">
        <v>80</v>
      </c>
      <c r="B83" s="50" t="s">
        <v>189</v>
      </c>
      <c r="C83" s="74" t="s">
        <v>194</v>
      </c>
      <c r="D83" s="54">
        <v>0.8</v>
      </c>
      <c r="E83" s="48">
        <v>0.8</v>
      </c>
      <c r="H83" s="49"/>
      <c r="K83" s="49">
        <f t="shared" si="9"/>
        <v>0.8</v>
      </c>
    </row>
    <row r="84" spans="1:11">
      <c r="A84" s="50">
        <v>81</v>
      </c>
      <c r="B84" s="50" t="s">
        <v>189</v>
      </c>
      <c r="C84" s="74" t="s">
        <v>195</v>
      </c>
      <c r="D84" s="54">
        <v>0.4</v>
      </c>
      <c r="E84" s="48">
        <v>0.4</v>
      </c>
      <c r="H84" s="49"/>
      <c r="K84" s="49">
        <f t="shared" si="9"/>
        <v>0.4</v>
      </c>
    </row>
    <row r="85" spans="1:11">
      <c r="A85" s="50">
        <v>82</v>
      </c>
      <c r="B85" s="50" t="s">
        <v>189</v>
      </c>
      <c r="C85" s="74" t="s">
        <v>139</v>
      </c>
      <c r="D85" s="54">
        <v>0.4</v>
      </c>
      <c r="E85" s="48">
        <v>0.4</v>
      </c>
      <c r="H85" s="49"/>
      <c r="K85" s="49">
        <f t="shared" si="9"/>
        <v>0.4</v>
      </c>
    </row>
    <row r="86" spans="1:11">
      <c r="A86" s="50">
        <v>83</v>
      </c>
      <c r="B86" s="50" t="s">
        <v>189</v>
      </c>
      <c r="C86" s="74" t="s">
        <v>138</v>
      </c>
      <c r="D86" s="54">
        <v>0.4</v>
      </c>
      <c r="E86" s="48">
        <v>0.4</v>
      </c>
      <c r="H86" s="49"/>
      <c r="K86" s="49">
        <f t="shared" si="9"/>
        <v>0.4</v>
      </c>
    </row>
    <row r="87" spans="1:11">
      <c r="A87" s="50">
        <v>84</v>
      </c>
      <c r="B87" s="50" t="s">
        <v>189</v>
      </c>
      <c r="C87" s="74" t="s">
        <v>196</v>
      </c>
      <c r="D87" s="54">
        <v>0.4</v>
      </c>
      <c r="E87" s="48">
        <v>0.4</v>
      </c>
      <c r="H87" s="49"/>
      <c r="K87" s="49">
        <f t="shared" si="9"/>
        <v>0.4</v>
      </c>
    </row>
    <row r="88" spans="1:11">
      <c r="A88" s="50">
        <v>85</v>
      </c>
      <c r="B88" s="50" t="s">
        <v>189</v>
      </c>
      <c r="C88" s="74" t="s">
        <v>197</v>
      </c>
      <c r="D88" s="54">
        <v>0.4</v>
      </c>
      <c r="E88" s="48">
        <v>0.4</v>
      </c>
      <c r="H88" s="49"/>
      <c r="K88" s="49">
        <f t="shared" si="9"/>
        <v>0.4</v>
      </c>
    </row>
    <row r="89" spans="1:11">
      <c r="A89" s="50">
        <v>86</v>
      </c>
      <c r="B89" s="50" t="s">
        <v>189</v>
      </c>
      <c r="C89" s="74" t="s">
        <v>152</v>
      </c>
      <c r="D89" s="54">
        <v>0.8</v>
      </c>
      <c r="E89" s="48">
        <v>0.8</v>
      </c>
      <c r="H89" s="49"/>
      <c r="K89" s="49">
        <f t="shared" si="9"/>
        <v>0.8</v>
      </c>
    </row>
    <row r="90" spans="1:11">
      <c r="A90" s="50">
        <v>87</v>
      </c>
      <c r="B90" s="50" t="s">
        <v>189</v>
      </c>
      <c r="C90" s="74" t="s">
        <v>157</v>
      </c>
      <c r="D90" s="54">
        <v>0.4</v>
      </c>
      <c r="E90" s="48">
        <v>0.4</v>
      </c>
      <c r="H90" s="49"/>
      <c r="K90" s="49">
        <f t="shared" si="9"/>
        <v>0.4</v>
      </c>
    </row>
    <row r="91" spans="1:11">
      <c r="A91" s="50">
        <v>88</v>
      </c>
      <c r="B91" s="50" t="s">
        <v>189</v>
      </c>
      <c r="C91" s="74" t="s">
        <v>155</v>
      </c>
      <c r="D91" s="54">
        <v>0.8</v>
      </c>
      <c r="E91" s="48">
        <v>0.8</v>
      </c>
      <c r="H91" s="49"/>
      <c r="K91" s="49">
        <f t="shared" si="9"/>
        <v>0.8</v>
      </c>
    </row>
    <row r="92" spans="1:11">
      <c r="A92" s="50">
        <v>89</v>
      </c>
      <c r="B92" s="50" t="s">
        <v>189</v>
      </c>
      <c r="C92" s="74" t="s">
        <v>198</v>
      </c>
      <c r="D92" s="54">
        <v>0.2</v>
      </c>
      <c r="E92" s="48">
        <v>0.2</v>
      </c>
      <c r="H92" s="49"/>
      <c r="K92" s="49">
        <f t="shared" si="9"/>
        <v>0.2</v>
      </c>
    </row>
    <row r="93" spans="1:11">
      <c r="A93" s="50">
        <v>90</v>
      </c>
      <c r="B93" s="50" t="s">
        <v>189</v>
      </c>
      <c r="C93" s="74" t="s">
        <v>159</v>
      </c>
      <c r="D93" s="54">
        <v>0.8</v>
      </c>
      <c r="E93" s="48">
        <v>0.8</v>
      </c>
      <c r="H93" s="49"/>
      <c r="K93" s="49">
        <f t="shared" si="9"/>
        <v>0.8</v>
      </c>
    </row>
    <row r="94" spans="1:11">
      <c r="A94" s="50">
        <v>91</v>
      </c>
      <c r="B94" s="50" t="s">
        <v>189</v>
      </c>
      <c r="C94" s="74" t="s">
        <v>160</v>
      </c>
      <c r="D94" s="54">
        <v>0.8</v>
      </c>
      <c r="E94" s="48">
        <v>0.8</v>
      </c>
      <c r="H94" s="49"/>
      <c r="K94" s="49">
        <f t="shared" si="9"/>
        <v>0.8</v>
      </c>
    </row>
    <row r="95" spans="1:11">
      <c r="A95" s="50">
        <v>92</v>
      </c>
      <c r="B95" s="50" t="s">
        <v>189</v>
      </c>
      <c r="C95" s="74" t="s">
        <v>162</v>
      </c>
      <c r="D95" s="54">
        <v>0.4</v>
      </c>
      <c r="E95" s="48">
        <v>0.4</v>
      </c>
      <c r="H95" s="49"/>
      <c r="K95" s="49">
        <f t="shared" si="9"/>
        <v>0.4</v>
      </c>
    </row>
    <row r="96" spans="1:11">
      <c r="A96" s="50">
        <v>93</v>
      </c>
      <c r="B96" s="50" t="s">
        <v>189</v>
      </c>
      <c r="C96" s="74" t="s">
        <v>199</v>
      </c>
      <c r="D96" s="54">
        <v>0.36</v>
      </c>
      <c r="E96" s="48">
        <v>0.36</v>
      </c>
      <c r="H96" s="49"/>
      <c r="K96" s="49">
        <f t="shared" si="9"/>
        <v>0.36</v>
      </c>
    </row>
    <row r="97" spans="1:11">
      <c r="A97" s="50">
        <v>94</v>
      </c>
      <c r="B97" s="50" t="s">
        <v>189</v>
      </c>
      <c r="C97" s="74" t="s">
        <v>199</v>
      </c>
      <c r="D97" s="54">
        <v>0.36</v>
      </c>
      <c r="E97" s="48">
        <v>0.36</v>
      </c>
      <c r="H97" s="49"/>
      <c r="K97" s="49">
        <f t="shared" si="9"/>
        <v>0.36</v>
      </c>
    </row>
    <row r="98" spans="1:11">
      <c r="A98" s="50">
        <v>95</v>
      </c>
      <c r="B98" s="50" t="s">
        <v>189</v>
      </c>
      <c r="C98" s="74" t="s">
        <v>170</v>
      </c>
      <c r="D98" s="54">
        <v>0.4</v>
      </c>
      <c r="E98" s="48">
        <v>0.4</v>
      </c>
      <c r="H98" s="49"/>
      <c r="K98" s="49">
        <f t="shared" si="9"/>
        <v>0.4</v>
      </c>
    </row>
    <row r="99" spans="1:11">
      <c r="A99" s="50">
        <v>96</v>
      </c>
      <c r="B99" s="50" t="s">
        <v>189</v>
      </c>
      <c r="C99" s="74" t="s">
        <v>200</v>
      </c>
      <c r="D99" s="54">
        <v>0.04</v>
      </c>
      <c r="E99" s="48">
        <v>0.04</v>
      </c>
      <c r="H99" s="49"/>
      <c r="K99" s="49">
        <f t="shared" si="9"/>
        <v>0.04</v>
      </c>
    </row>
    <row r="100" spans="1:11">
      <c r="A100" s="50">
        <v>97</v>
      </c>
      <c r="B100" s="50" t="s">
        <v>189</v>
      </c>
      <c r="C100" s="74" t="s">
        <v>201</v>
      </c>
      <c r="D100" s="54">
        <v>0.8</v>
      </c>
      <c r="E100" s="48">
        <v>0.8</v>
      </c>
      <c r="H100" s="49"/>
      <c r="K100" s="49">
        <f t="shared" si="9"/>
        <v>0.8</v>
      </c>
    </row>
    <row r="101" spans="1:11">
      <c r="A101" s="50">
        <v>98</v>
      </c>
      <c r="B101" s="50" t="s">
        <v>189</v>
      </c>
      <c r="C101" s="74" t="s">
        <v>175</v>
      </c>
      <c r="D101" s="54">
        <v>0.4</v>
      </c>
      <c r="E101" s="48">
        <v>0.4</v>
      </c>
      <c r="H101" s="49"/>
      <c r="K101" s="49">
        <f t="shared" si="9"/>
        <v>0.4</v>
      </c>
    </row>
    <row r="102" spans="1:11">
      <c r="A102" s="50">
        <v>99</v>
      </c>
      <c r="B102" s="50" t="s">
        <v>189</v>
      </c>
      <c r="C102" s="74" t="s">
        <v>202</v>
      </c>
      <c r="D102" s="54">
        <v>0.4</v>
      </c>
      <c r="E102" s="48">
        <v>0.4</v>
      </c>
      <c r="H102" s="49"/>
      <c r="K102" s="49">
        <f t="shared" si="9"/>
        <v>0.4</v>
      </c>
    </row>
    <row r="103" spans="1:11">
      <c r="A103" s="50">
        <v>100</v>
      </c>
      <c r="B103" s="50" t="s">
        <v>189</v>
      </c>
      <c r="C103" s="74" t="s">
        <v>199</v>
      </c>
      <c r="D103" s="54">
        <v>0.5</v>
      </c>
      <c r="E103" s="48">
        <v>0.5</v>
      </c>
      <c r="H103" s="49"/>
      <c r="K103" s="49">
        <f t="shared" si="9"/>
        <v>0.5</v>
      </c>
    </row>
    <row r="104" spans="1:11">
      <c r="A104" s="50">
        <v>101</v>
      </c>
      <c r="B104" s="50" t="s">
        <v>189</v>
      </c>
      <c r="C104" s="74" t="s">
        <v>199</v>
      </c>
      <c r="D104" s="54">
        <v>0.4</v>
      </c>
      <c r="E104" s="48">
        <v>0.4</v>
      </c>
      <c r="H104" s="49"/>
      <c r="K104" s="49">
        <f t="shared" si="9"/>
        <v>0.4</v>
      </c>
    </row>
    <row r="105" spans="1:11">
      <c r="A105" s="50">
        <v>102</v>
      </c>
      <c r="B105" s="50" t="s">
        <v>189</v>
      </c>
      <c r="C105" s="74" t="s">
        <v>203</v>
      </c>
      <c r="D105" s="54">
        <v>0.4</v>
      </c>
      <c r="E105" s="48">
        <v>0.4</v>
      </c>
      <c r="H105" s="49"/>
      <c r="K105" s="49">
        <f t="shared" si="9"/>
        <v>0.4</v>
      </c>
    </row>
    <row r="106" spans="1:11">
      <c r="A106" s="50">
        <v>103</v>
      </c>
      <c r="B106" s="50" t="s">
        <v>189</v>
      </c>
      <c r="C106" s="74" t="s">
        <v>179</v>
      </c>
      <c r="D106" s="54">
        <v>0.04</v>
      </c>
      <c r="E106" s="48">
        <v>0.04</v>
      </c>
      <c r="H106" s="49"/>
      <c r="K106" s="49">
        <f t="shared" si="9"/>
        <v>0.04</v>
      </c>
    </row>
    <row r="107" spans="1:11">
      <c r="A107" s="50">
        <v>104</v>
      </c>
      <c r="B107" s="55" t="s">
        <v>204</v>
      </c>
      <c r="C107" s="74" t="s">
        <v>142</v>
      </c>
      <c r="D107" s="54">
        <v>0.4</v>
      </c>
      <c r="E107" s="48">
        <v>0.4</v>
      </c>
      <c r="H107" s="49"/>
      <c r="K107" s="49">
        <f t="shared" si="9"/>
        <v>0.4</v>
      </c>
    </row>
    <row r="108" spans="1:11">
      <c r="A108" s="50">
        <v>105</v>
      </c>
      <c r="B108" s="55" t="s">
        <v>204</v>
      </c>
      <c r="C108" s="74" t="s">
        <v>161</v>
      </c>
      <c r="D108" s="54">
        <v>0.2</v>
      </c>
      <c r="E108" s="48">
        <v>0.2</v>
      </c>
      <c r="H108" s="49"/>
      <c r="K108" s="49">
        <f t="shared" si="9"/>
        <v>0.2</v>
      </c>
    </row>
    <row r="109" spans="1:11">
      <c r="A109" s="50">
        <v>106</v>
      </c>
      <c r="B109" s="55" t="s">
        <v>204</v>
      </c>
      <c r="C109" s="74" t="s">
        <v>165</v>
      </c>
      <c r="D109" s="54">
        <v>0.5</v>
      </c>
      <c r="E109" s="48">
        <v>0.5</v>
      </c>
      <c r="H109" s="49"/>
      <c r="K109" s="49">
        <f t="shared" si="9"/>
        <v>0.5</v>
      </c>
    </row>
    <row r="110" spans="1:11">
      <c r="A110" s="50">
        <v>107</v>
      </c>
      <c r="B110" s="55" t="s">
        <v>204</v>
      </c>
      <c r="C110" s="74" t="s">
        <v>166</v>
      </c>
      <c r="D110" s="54">
        <v>0.5</v>
      </c>
      <c r="E110" s="48">
        <v>0.5</v>
      </c>
      <c r="H110" s="49"/>
      <c r="K110" s="49">
        <f t="shared" si="9"/>
        <v>0.5</v>
      </c>
    </row>
    <row r="111" spans="1:11">
      <c r="A111" s="50">
        <v>108</v>
      </c>
      <c r="B111" s="55" t="s">
        <v>204</v>
      </c>
      <c r="C111" s="74" t="s">
        <v>167</v>
      </c>
      <c r="D111" s="54">
        <v>0.5</v>
      </c>
      <c r="E111" s="48">
        <v>0.5</v>
      </c>
      <c r="H111" s="49"/>
      <c r="K111" s="49">
        <f t="shared" si="9"/>
        <v>0.5</v>
      </c>
    </row>
    <row r="112" spans="1:11">
      <c r="A112" s="50">
        <v>109</v>
      </c>
      <c r="B112" s="55" t="s">
        <v>224</v>
      </c>
      <c r="C112" s="74" t="s">
        <v>122</v>
      </c>
      <c r="D112" s="56" t="s">
        <v>238</v>
      </c>
      <c r="E112" s="48">
        <v>7</v>
      </c>
      <c r="F112" s="48">
        <v>7</v>
      </c>
      <c r="H112" s="49"/>
      <c r="I112" s="48" t="s">
        <v>274</v>
      </c>
      <c r="K112" s="49">
        <v>1</v>
      </c>
    </row>
    <row r="113" spans="1:11">
      <c r="A113" s="50">
        <v>110</v>
      </c>
      <c r="B113" s="55" t="s">
        <v>224</v>
      </c>
      <c r="C113" s="74" t="s">
        <v>205</v>
      </c>
      <c r="D113" s="56" t="s">
        <v>238</v>
      </c>
      <c r="E113" s="48">
        <v>7</v>
      </c>
      <c r="F113" s="48">
        <v>7</v>
      </c>
      <c r="H113" s="49"/>
      <c r="K113" s="49">
        <v>1</v>
      </c>
    </row>
    <row r="114" spans="1:11">
      <c r="A114" s="50">
        <v>111</v>
      </c>
      <c r="B114" s="55" t="s">
        <v>224</v>
      </c>
      <c r="C114" s="74" t="s">
        <v>121</v>
      </c>
      <c r="D114" s="56" t="s">
        <v>238</v>
      </c>
      <c r="E114" s="48">
        <v>7</v>
      </c>
      <c r="F114" s="48">
        <v>7</v>
      </c>
      <c r="H114" s="49"/>
      <c r="K114" s="49">
        <v>1</v>
      </c>
    </row>
    <row r="115" spans="1:11">
      <c r="A115" s="50">
        <v>112</v>
      </c>
      <c r="B115" s="55" t="s">
        <v>224</v>
      </c>
      <c r="C115" s="74" t="s">
        <v>122</v>
      </c>
      <c r="D115" s="56" t="s">
        <v>238</v>
      </c>
      <c r="E115" s="48">
        <v>7</v>
      </c>
      <c r="F115" s="48">
        <v>7</v>
      </c>
      <c r="H115" s="49"/>
      <c r="K115" s="49">
        <v>1</v>
      </c>
    </row>
    <row r="116" spans="1:11">
      <c r="A116" s="50">
        <v>113</v>
      </c>
      <c r="B116" s="55" t="s">
        <v>224</v>
      </c>
      <c r="C116" s="74" t="s">
        <v>120</v>
      </c>
      <c r="D116" s="56" t="s">
        <v>238</v>
      </c>
      <c r="E116" s="48">
        <v>7</v>
      </c>
      <c r="F116" s="48">
        <v>7</v>
      </c>
      <c r="H116" s="49"/>
      <c r="K116" s="49">
        <v>1</v>
      </c>
    </row>
    <row r="117" spans="1:11">
      <c r="A117" s="50">
        <v>114</v>
      </c>
      <c r="B117" s="55" t="s">
        <v>224</v>
      </c>
      <c r="C117" s="74" t="s">
        <v>206</v>
      </c>
      <c r="D117" s="56" t="s">
        <v>238</v>
      </c>
      <c r="E117" s="48">
        <v>7</v>
      </c>
      <c r="F117" s="48">
        <v>7</v>
      </c>
      <c r="H117" s="49"/>
      <c r="K117" s="49">
        <v>1</v>
      </c>
    </row>
    <row r="118" spans="1:11">
      <c r="A118" s="50">
        <v>115</v>
      </c>
      <c r="B118" s="55" t="s">
        <v>224</v>
      </c>
      <c r="C118" s="74" t="s">
        <v>206</v>
      </c>
      <c r="D118" s="56" t="s">
        <v>238</v>
      </c>
      <c r="E118" s="48">
        <v>7</v>
      </c>
      <c r="F118" s="48">
        <v>7</v>
      </c>
      <c r="H118" s="49"/>
      <c r="K118" s="49">
        <v>1</v>
      </c>
    </row>
    <row r="119" spans="1:11">
      <c r="A119" s="50">
        <v>116</v>
      </c>
      <c r="B119" s="55" t="s">
        <v>224</v>
      </c>
      <c r="C119" s="74" t="s">
        <v>127</v>
      </c>
      <c r="D119" s="56" t="s">
        <v>238</v>
      </c>
      <c r="E119" s="48">
        <v>7</v>
      </c>
      <c r="F119" s="48">
        <v>7</v>
      </c>
      <c r="H119" s="49"/>
      <c r="K119" s="49">
        <v>1</v>
      </c>
    </row>
    <row r="120" spans="1:11">
      <c r="A120" s="50">
        <v>117</v>
      </c>
      <c r="B120" s="55" t="s">
        <v>224</v>
      </c>
      <c r="C120" s="74" t="s">
        <v>125</v>
      </c>
      <c r="D120" s="56" t="s">
        <v>238</v>
      </c>
      <c r="E120" s="48">
        <v>7</v>
      </c>
      <c r="F120" s="48">
        <v>7</v>
      </c>
      <c r="H120" s="49"/>
      <c r="K120" s="49">
        <v>1</v>
      </c>
    </row>
    <row r="121" spans="1:11">
      <c r="A121" s="50">
        <v>118</v>
      </c>
      <c r="B121" s="55" t="s">
        <v>224</v>
      </c>
      <c r="C121" s="74" t="s">
        <v>126</v>
      </c>
      <c r="D121" s="56" t="s">
        <v>238</v>
      </c>
      <c r="E121" s="48">
        <v>7</v>
      </c>
      <c r="F121" s="48">
        <v>7</v>
      </c>
      <c r="H121" s="49"/>
      <c r="K121" s="49">
        <v>1</v>
      </c>
    </row>
    <row r="122" spans="1:11">
      <c r="A122" s="50">
        <v>119</v>
      </c>
      <c r="B122" s="55" t="s">
        <v>224</v>
      </c>
      <c r="C122" s="74" t="s">
        <v>207</v>
      </c>
      <c r="D122" s="56" t="s">
        <v>238</v>
      </c>
      <c r="E122" s="48">
        <v>7</v>
      </c>
      <c r="F122" s="48">
        <v>7</v>
      </c>
      <c r="H122" s="49"/>
      <c r="K122" s="49">
        <v>1</v>
      </c>
    </row>
    <row r="123" spans="1:11">
      <c r="A123" s="50">
        <v>120</v>
      </c>
      <c r="B123" s="55" t="s">
        <v>224</v>
      </c>
      <c r="C123" s="74" t="s">
        <v>208</v>
      </c>
      <c r="D123" s="56" t="s">
        <v>238</v>
      </c>
      <c r="E123" s="48">
        <v>7</v>
      </c>
      <c r="F123" s="48">
        <v>7</v>
      </c>
      <c r="H123" s="49"/>
      <c r="K123" s="49">
        <v>1</v>
      </c>
    </row>
    <row r="124" spans="1:11">
      <c r="A124" s="50">
        <v>121</v>
      </c>
      <c r="B124" s="55" t="s">
        <v>224</v>
      </c>
      <c r="C124" s="74" t="s">
        <v>119</v>
      </c>
      <c r="D124" s="56" t="s">
        <v>238</v>
      </c>
      <c r="E124" s="48">
        <v>7</v>
      </c>
      <c r="F124" s="48">
        <v>7</v>
      </c>
      <c r="H124" s="49"/>
      <c r="K124" s="49">
        <v>1</v>
      </c>
    </row>
    <row r="125" spans="1:11">
      <c r="A125" s="50">
        <v>122</v>
      </c>
      <c r="B125" s="55" t="s">
        <v>224</v>
      </c>
      <c r="C125" s="74" t="s">
        <v>129</v>
      </c>
      <c r="D125" s="56" t="s">
        <v>238</v>
      </c>
      <c r="E125" s="48">
        <v>7</v>
      </c>
      <c r="F125" s="48">
        <v>7</v>
      </c>
      <c r="H125" s="49"/>
      <c r="K125" s="49">
        <v>1</v>
      </c>
    </row>
    <row r="126" spans="1:11">
      <c r="A126" s="50">
        <v>123</v>
      </c>
      <c r="B126" s="55" t="s">
        <v>224</v>
      </c>
      <c r="C126" s="74" t="s">
        <v>209</v>
      </c>
      <c r="D126" s="56" t="s">
        <v>238</v>
      </c>
      <c r="E126" s="48">
        <v>7</v>
      </c>
      <c r="F126" s="48">
        <v>7</v>
      </c>
      <c r="H126" s="49"/>
      <c r="K126" s="49">
        <v>1</v>
      </c>
    </row>
    <row r="127" spans="1:11">
      <c r="A127" s="50">
        <v>124</v>
      </c>
      <c r="B127" s="55" t="s">
        <v>224</v>
      </c>
      <c r="C127" s="74" t="s">
        <v>210</v>
      </c>
      <c r="D127" s="56" t="s">
        <v>238</v>
      </c>
      <c r="E127" s="48">
        <v>7</v>
      </c>
      <c r="F127" s="48">
        <v>7</v>
      </c>
      <c r="H127" s="49"/>
      <c r="K127" s="49">
        <v>1</v>
      </c>
    </row>
    <row r="128" spans="1:11">
      <c r="A128" s="50">
        <v>125</v>
      </c>
      <c r="B128" s="55" t="s">
        <v>224</v>
      </c>
      <c r="C128" s="74" t="s">
        <v>131</v>
      </c>
      <c r="D128" s="56" t="s">
        <v>238</v>
      </c>
      <c r="E128" s="48">
        <v>7</v>
      </c>
      <c r="F128" s="48">
        <v>7</v>
      </c>
      <c r="H128" s="49"/>
      <c r="K128" s="49">
        <v>1</v>
      </c>
    </row>
    <row r="129" spans="1:11">
      <c r="A129" s="50">
        <v>126</v>
      </c>
      <c r="B129" s="55" t="s">
        <v>224</v>
      </c>
      <c r="C129" s="74" t="s">
        <v>132</v>
      </c>
      <c r="D129" s="56" t="s">
        <v>238</v>
      </c>
      <c r="E129" s="48">
        <v>7</v>
      </c>
      <c r="F129" s="48">
        <v>7</v>
      </c>
      <c r="H129" s="49"/>
      <c r="K129" s="49">
        <v>1</v>
      </c>
    </row>
    <row r="130" spans="1:11">
      <c r="A130" s="50">
        <v>127</v>
      </c>
      <c r="B130" s="55" t="s">
        <v>224</v>
      </c>
      <c r="C130" s="74" t="s">
        <v>211</v>
      </c>
      <c r="D130" s="56" t="s">
        <v>238</v>
      </c>
      <c r="E130" s="48">
        <v>7</v>
      </c>
      <c r="F130" s="48">
        <v>7</v>
      </c>
      <c r="H130" s="49"/>
      <c r="K130" s="49">
        <v>1</v>
      </c>
    </row>
    <row r="131" spans="1:11">
      <c r="A131" s="50">
        <v>128</v>
      </c>
      <c r="B131" s="55" t="s">
        <v>224</v>
      </c>
      <c r="C131" s="74" t="s">
        <v>212</v>
      </c>
      <c r="D131" s="56" t="s">
        <v>238</v>
      </c>
      <c r="E131" s="48">
        <v>7</v>
      </c>
      <c r="F131" s="48">
        <v>7</v>
      </c>
      <c r="H131" s="49"/>
      <c r="K131" s="49">
        <v>1</v>
      </c>
    </row>
    <row r="132" spans="1:11" ht="15.75">
      <c r="A132" s="50">
        <v>129</v>
      </c>
      <c r="B132" s="55" t="s">
        <v>224</v>
      </c>
      <c r="C132" s="53" t="s">
        <v>213</v>
      </c>
      <c r="D132" s="56" t="s">
        <v>238</v>
      </c>
      <c r="E132" s="48">
        <v>7</v>
      </c>
      <c r="F132" s="48">
        <v>7</v>
      </c>
      <c r="H132" s="49"/>
      <c r="K132" s="49">
        <v>1</v>
      </c>
    </row>
    <row r="133" spans="1:11">
      <c r="A133" s="50">
        <v>130</v>
      </c>
      <c r="B133" s="55" t="s">
        <v>224</v>
      </c>
      <c r="C133" s="74" t="s">
        <v>214</v>
      </c>
      <c r="D133" s="56" t="s">
        <v>238</v>
      </c>
      <c r="E133" s="48">
        <v>7</v>
      </c>
      <c r="F133" s="48">
        <v>7</v>
      </c>
      <c r="H133" s="49"/>
      <c r="K133" s="49">
        <v>1</v>
      </c>
    </row>
    <row r="134" spans="1:11">
      <c r="A134" s="50">
        <v>131</v>
      </c>
      <c r="B134" s="55" t="s">
        <v>224</v>
      </c>
      <c r="C134" s="74" t="s">
        <v>140</v>
      </c>
      <c r="D134" s="56" t="s">
        <v>238</v>
      </c>
      <c r="E134" s="48">
        <v>7</v>
      </c>
      <c r="F134" s="48">
        <v>7</v>
      </c>
      <c r="H134" s="49"/>
      <c r="K134" s="49">
        <v>1</v>
      </c>
    </row>
    <row r="135" spans="1:11">
      <c r="A135" s="50">
        <v>132</v>
      </c>
      <c r="B135" s="55" t="s">
        <v>224</v>
      </c>
      <c r="C135" s="74" t="s">
        <v>215</v>
      </c>
      <c r="D135" s="56" t="s">
        <v>238</v>
      </c>
      <c r="E135" s="48">
        <v>7</v>
      </c>
      <c r="F135" s="48">
        <v>7</v>
      </c>
      <c r="H135" s="49"/>
      <c r="K135" s="49">
        <v>1</v>
      </c>
    </row>
    <row r="136" spans="1:11">
      <c r="A136" s="50">
        <v>133</v>
      </c>
      <c r="B136" s="55" t="s">
        <v>224</v>
      </c>
      <c r="C136" s="74" t="s">
        <v>142</v>
      </c>
      <c r="D136" s="56" t="s">
        <v>238</v>
      </c>
      <c r="E136" s="48">
        <v>7</v>
      </c>
      <c r="F136" s="48">
        <v>7</v>
      </c>
      <c r="H136" s="49"/>
      <c r="K136" s="49">
        <v>1</v>
      </c>
    </row>
    <row r="137" spans="1:11">
      <c r="A137" s="50">
        <v>134</v>
      </c>
      <c r="B137" s="55" t="s">
        <v>224</v>
      </c>
      <c r="C137" s="74" t="s">
        <v>216</v>
      </c>
      <c r="D137" s="56" t="s">
        <v>238</v>
      </c>
      <c r="E137" s="48">
        <v>7</v>
      </c>
      <c r="F137" s="48">
        <v>7</v>
      </c>
      <c r="H137" s="49"/>
      <c r="K137" s="49">
        <v>1</v>
      </c>
    </row>
    <row r="138" spans="1:11">
      <c r="A138" s="50">
        <v>135</v>
      </c>
      <c r="B138" s="55" t="s">
        <v>224</v>
      </c>
      <c r="C138" s="74" t="s">
        <v>146</v>
      </c>
      <c r="D138" s="56" t="s">
        <v>238</v>
      </c>
      <c r="E138" s="48">
        <v>7</v>
      </c>
      <c r="F138" s="48">
        <v>7</v>
      </c>
      <c r="H138" s="49"/>
      <c r="K138" s="49">
        <v>1</v>
      </c>
    </row>
    <row r="139" spans="1:11">
      <c r="A139" s="50">
        <v>136</v>
      </c>
      <c r="B139" s="55" t="s">
        <v>224</v>
      </c>
      <c r="C139" s="74" t="s">
        <v>149</v>
      </c>
      <c r="D139" s="56" t="s">
        <v>238</v>
      </c>
      <c r="E139" s="48">
        <v>7</v>
      </c>
      <c r="F139" s="48">
        <v>7</v>
      </c>
      <c r="H139" s="49"/>
      <c r="K139" s="49">
        <v>1</v>
      </c>
    </row>
    <row r="140" spans="1:11">
      <c r="A140" s="50">
        <v>137</v>
      </c>
      <c r="B140" s="55" t="s">
        <v>224</v>
      </c>
      <c r="C140" s="74" t="s">
        <v>150</v>
      </c>
      <c r="D140" s="56" t="s">
        <v>238</v>
      </c>
      <c r="E140" s="48">
        <v>7</v>
      </c>
      <c r="F140" s="48">
        <v>7</v>
      </c>
      <c r="H140" s="49"/>
      <c r="K140" s="49">
        <v>1</v>
      </c>
    </row>
    <row r="141" spans="1:11">
      <c r="A141" s="50">
        <v>138</v>
      </c>
      <c r="B141" s="55" t="s">
        <v>224</v>
      </c>
      <c r="C141" s="74" t="s">
        <v>217</v>
      </c>
      <c r="D141" s="56" t="s">
        <v>238</v>
      </c>
      <c r="E141" s="48">
        <v>7</v>
      </c>
      <c r="F141" s="48">
        <v>7</v>
      </c>
      <c r="H141" s="49"/>
      <c r="K141" s="49">
        <v>1</v>
      </c>
    </row>
    <row r="142" spans="1:11">
      <c r="A142" s="50">
        <v>139</v>
      </c>
      <c r="B142" s="55" t="s">
        <v>224</v>
      </c>
      <c r="C142" s="74" t="s">
        <v>218</v>
      </c>
      <c r="D142" s="56" t="s">
        <v>238</v>
      </c>
      <c r="E142" s="48">
        <v>7</v>
      </c>
      <c r="F142" s="48">
        <v>7</v>
      </c>
      <c r="H142" s="49"/>
      <c r="K142" s="49">
        <v>1</v>
      </c>
    </row>
    <row r="143" spans="1:11">
      <c r="A143" s="50">
        <v>140</v>
      </c>
      <c r="B143" s="55" t="s">
        <v>224</v>
      </c>
      <c r="C143" s="74" t="s">
        <v>152</v>
      </c>
      <c r="D143" s="56" t="s">
        <v>238</v>
      </c>
      <c r="E143" s="48">
        <v>7</v>
      </c>
      <c r="F143" s="48">
        <v>7</v>
      </c>
      <c r="H143" s="49"/>
      <c r="K143" s="49">
        <v>1</v>
      </c>
    </row>
    <row r="144" spans="1:11">
      <c r="A144" s="50">
        <v>141</v>
      </c>
      <c r="B144" s="55" t="s">
        <v>224</v>
      </c>
      <c r="C144" s="74" t="s">
        <v>153</v>
      </c>
      <c r="D144" s="56" t="s">
        <v>238</v>
      </c>
      <c r="E144" s="48">
        <v>7</v>
      </c>
      <c r="F144" s="48">
        <v>7</v>
      </c>
      <c r="H144" s="49"/>
      <c r="K144" s="49">
        <v>1</v>
      </c>
    </row>
    <row r="145" spans="1:11">
      <c r="A145" s="50">
        <v>142</v>
      </c>
      <c r="B145" s="55" t="s">
        <v>224</v>
      </c>
      <c r="C145" s="74" t="s">
        <v>154</v>
      </c>
      <c r="D145" s="56" t="s">
        <v>238</v>
      </c>
      <c r="E145" s="48">
        <v>7</v>
      </c>
      <c r="F145" s="48">
        <v>7</v>
      </c>
      <c r="H145" s="49"/>
      <c r="K145" s="49">
        <v>1</v>
      </c>
    </row>
    <row r="146" spans="1:11">
      <c r="A146" s="50">
        <v>143</v>
      </c>
      <c r="B146" s="55" t="s">
        <v>224</v>
      </c>
      <c r="C146" s="74" t="s">
        <v>198</v>
      </c>
      <c r="D146" s="56" t="s">
        <v>238</v>
      </c>
      <c r="E146" s="48">
        <v>7</v>
      </c>
      <c r="F146" s="48">
        <v>7</v>
      </c>
      <c r="H146" s="49"/>
      <c r="K146" s="49">
        <v>1</v>
      </c>
    </row>
    <row r="147" spans="1:11">
      <c r="A147" s="50">
        <v>144</v>
      </c>
      <c r="B147" s="55" t="s">
        <v>224</v>
      </c>
      <c r="C147" s="74" t="s">
        <v>161</v>
      </c>
      <c r="D147" s="56" t="s">
        <v>238</v>
      </c>
      <c r="E147" s="48">
        <v>7</v>
      </c>
      <c r="F147" s="48">
        <v>7</v>
      </c>
      <c r="H147" s="49"/>
      <c r="K147" s="49">
        <v>1</v>
      </c>
    </row>
    <row r="148" spans="1:11">
      <c r="A148" s="50">
        <v>145</v>
      </c>
      <c r="B148" s="55" t="s">
        <v>224</v>
      </c>
      <c r="C148" s="74" t="s">
        <v>161</v>
      </c>
      <c r="D148" s="56" t="s">
        <v>238</v>
      </c>
      <c r="E148" s="48">
        <v>7</v>
      </c>
      <c r="F148" s="48">
        <v>7</v>
      </c>
      <c r="H148" s="49"/>
      <c r="K148" s="49">
        <v>1</v>
      </c>
    </row>
    <row r="149" spans="1:11">
      <c r="A149" s="50">
        <v>146</v>
      </c>
      <c r="B149" s="55" t="s">
        <v>224</v>
      </c>
      <c r="C149" s="74" t="s">
        <v>219</v>
      </c>
      <c r="D149" s="56" t="s">
        <v>238</v>
      </c>
      <c r="E149" s="48">
        <v>7</v>
      </c>
      <c r="F149" s="48">
        <v>7</v>
      </c>
      <c r="H149" s="49"/>
      <c r="K149" s="49">
        <v>1</v>
      </c>
    </row>
    <row r="150" spans="1:11">
      <c r="A150" s="50">
        <v>147</v>
      </c>
      <c r="B150" s="55" t="s">
        <v>224</v>
      </c>
      <c r="C150" s="74" t="s">
        <v>163</v>
      </c>
      <c r="D150" s="56" t="s">
        <v>238</v>
      </c>
      <c r="E150" s="48">
        <v>7</v>
      </c>
      <c r="F150" s="48">
        <v>7</v>
      </c>
      <c r="H150" s="49"/>
      <c r="K150" s="49">
        <v>1</v>
      </c>
    </row>
    <row r="151" spans="1:11">
      <c r="A151" s="50">
        <v>148</v>
      </c>
      <c r="B151" s="55" t="s">
        <v>224</v>
      </c>
      <c r="C151" s="74" t="s">
        <v>164</v>
      </c>
      <c r="D151" s="56" t="s">
        <v>238</v>
      </c>
      <c r="E151" s="48">
        <v>7</v>
      </c>
      <c r="F151" s="48">
        <v>7</v>
      </c>
      <c r="H151" s="49"/>
      <c r="K151" s="49">
        <v>1</v>
      </c>
    </row>
    <row r="152" spans="1:11">
      <c r="A152" s="50">
        <v>149</v>
      </c>
      <c r="B152" s="55" t="s">
        <v>224</v>
      </c>
      <c r="C152" s="74" t="s">
        <v>166</v>
      </c>
      <c r="D152" s="56" t="s">
        <v>238</v>
      </c>
      <c r="E152" s="48">
        <v>7</v>
      </c>
      <c r="F152" s="48">
        <v>7</v>
      </c>
      <c r="H152" s="49"/>
      <c r="K152" s="49">
        <v>1</v>
      </c>
    </row>
    <row r="153" spans="1:11">
      <c r="A153" s="50">
        <v>150</v>
      </c>
      <c r="B153" s="55" t="s">
        <v>224</v>
      </c>
      <c r="C153" s="74" t="s">
        <v>166</v>
      </c>
      <c r="D153" s="56" t="s">
        <v>238</v>
      </c>
      <c r="E153" s="48">
        <v>7</v>
      </c>
      <c r="F153" s="48">
        <v>7</v>
      </c>
      <c r="H153" s="49"/>
      <c r="K153" s="49">
        <v>1</v>
      </c>
    </row>
    <row r="154" spans="1:11">
      <c r="A154" s="50">
        <v>151</v>
      </c>
      <c r="B154" s="55" t="s">
        <v>224</v>
      </c>
      <c r="C154" s="74" t="s">
        <v>167</v>
      </c>
      <c r="D154" s="56" t="s">
        <v>238</v>
      </c>
      <c r="E154" s="48">
        <v>7</v>
      </c>
      <c r="F154" s="48">
        <v>7</v>
      </c>
      <c r="H154" s="49"/>
      <c r="K154" s="49">
        <v>1</v>
      </c>
    </row>
    <row r="155" spans="1:11">
      <c r="A155" s="50">
        <v>152</v>
      </c>
      <c r="B155" s="55" t="s">
        <v>224</v>
      </c>
      <c r="C155" s="74" t="s">
        <v>169</v>
      </c>
      <c r="D155" s="56" t="s">
        <v>238</v>
      </c>
      <c r="E155" s="48">
        <v>7</v>
      </c>
      <c r="F155" s="48">
        <v>7</v>
      </c>
      <c r="H155" s="49"/>
      <c r="K155" s="49">
        <v>1</v>
      </c>
    </row>
    <row r="156" spans="1:11">
      <c r="A156" s="50">
        <v>153</v>
      </c>
      <c r="B156" s="55" t="s">
        <v>224</v>
      </c>
      <c r="C156" s="74" t="s">
        <v>220</v>
      </c>
      <c r="D156" s="56" t="s">
        <v>238</v>
      </c>
      <c r="E156" s="48">
        <v>7</v>
      </c>
      <c r="F156" s="48">
        <v>7</v>
      </c>
      <c r="H156" s="49"/>
      <c r="K156" s="49">
        <v>1</v>
      </c>
    </row>
    <row r="157" spans="1:11">
      <c r="A157" s="50">
        <v>154</v>
      </c>
      <c r="B157" s="55" t="s">
        <v>224</v>
      </c>
      <c r="C157" s="74" t="s">
        <v>221</v>
      </c>
      <c r="D157" s="56" t="s">
        <v>238</v>
      </c>
      <c r="E157" s="48">
        <v>7</v>
      </c>
      <c r="F157" s="48">
        <v>7</v>
      </c>
      <c r="H157" s="49"/>
      <c r="K157" s="49">
        <v>1</v>
      </c>
    </row>
    <row r="158" spans="1:11">
      <c r="A158" s="50">
        <v>155</v>
      </c>
      <c r="B158" s="55" t="s">
        <v>224</v>
      </c>
      <c r="C158" s="74" t="s">
        <v>222</v>
      </c>
      <c r="D158" s="56" t="s">
        <v>238</v>
      </c>
      <c r="E158" s="48">
        <v>7</v>
      </c>
      <c r="F158" s="48">
        <v>7</v>
      </c>
      <c r="H158" s="49"/>
      <c r="K158" s="49">
        <v>1</v>
      </c>
    </row>
    <row r="159" spans="1:11">
      <c r="A159" s="50">
        <v>156</v>
      </c>
      <c r="B159" s="55" t="s">
        <v>224</v>
      </c>
      <c r="C159" s="74" t="s">
        <v>223</v>
      </c>
      <c r="D159" s="56" t="s">
        <v>238</v>
      </c>
      <c r="E159" s="48">
        <v>7</v>
      </c>
      <c r="F159" s="48">
        <v>7</v>
      </c>
      <c r="H159" s="49"/>
      <c r="K159" s="49">
        <v>1</v>
      </c>
    </row>
    <row r="160" spans="1:11">
      <c r="A160" s="50">
        <v>157</v>
      </c>
      <c r="B160" s="55" t="s">
        <v>224</v>
      </c>
      <c r="C160" s="74" t="s">
        <v>183</v>
      </c>
      <c r="D160" s="56" t="s">
        <v>238</v>
      </c>
      <c r="E160" s="48">
        <v>7</v>
      </c>
      <c r="F160" s="48">
        <v>7</v>
      </c>
      <c r="H160" s="49"/>
      <c r="K160" s="49">
        <v>1</v>
      </c>
    </row>
    <row r="161" spans="1:13">
      <c r="A161" s="50">
        <v>158</v>
      </c>
      <c r="B161" s="55" t="s">
        <v>227</v>
      </c>
      <c r="C161" s="74" t="s">
        <v>225</v>
      </c>
      <c r="D161" s="56">
        <v>0.4</v>
      </c>
      <c r="E161" s="48">
        <v>0.4</v>
      </c>
      <c r="H161" s="49"/>
      <c r="K161" s="49">
        <f>E161</f>
        <v>0.4</v>
      </c>
    </row>
    <row r="162" spans="1:13">
      <c r="A162" s="50">
        <v>159</v>
      </c>
      <c r="B162" s="55" t="s">
        <v>227</v>
      </c>
      <c r="C162" s="74" t="s">
        <v>226</v>
      </c>
      <c r="D162" s="56">
        <v>0.4</v>
      </c>
      <c r="E162" s="48">
        <v>0.4</v>
      </c>
      <c r="H162" s="49"/>
      <c r="K162" s="49">
        <f>E162</f>
        <v>0.4</v>
      </c>
    </row>
    <row r="163" spans="1:13">
      <c r="A163" s="50">
        <v>160</v>
      </c>
      <c r="B163" s="55" t="s">
        <v>227</v>
      </c>
      <c r="C163" s="74" t="s">
        <v>183</v>
      </c>
      <c r="D163" s="56">
        <v>0.4</v>
      </c>
      <c r="E163" s="48">
        <v>0.4</v>
      </c>
      <c r="H163" s="49"/>
      <c r="K163" s="49">
        <f>E163</f>
        <v>0.4</v>
      </c>
    </row>
    <row r="164" spans="1:13">
      <c r="A164" s="50">
        <v>161</v>
      </c>
      <c r="B164" s="52" t="s">
        <v>228</v>
      </c>
      <c r="C164" s="74" t="s">
        <v>231</v>
      </c>
      <c r="D164" s="52" t="s">
        <v>236</v>
      </c>
      <c r="E164" s="48">
        <v>45</v>
      </c>
      <c r="F164" s="48">
        <v>45</v>
      </c>
      <c r="G164" s="48">
        <v>3</v>
      </c>
      <c r="H164" s="79">
        <f>(E164+(E164-(2*G164*0.1)*(G164/0.3-1)))/2*(F164+(F164-(2*G164*0.1)*(G164/0.3-1)))/2*G164</f>
        <v>5367.869999999999</v>
      </c>
      <c r="I164" s="79">
        <f t="shared" ref="I164" si="10">0.75*(H164/0.15)/10000</f>
        <v>2.683935</v>
      </c>
      <c r="J164" s="49">
        <f>I164*2</f>
        <v>5.3678699999999999</v>
      </c>
      <c r="K164" s="49">
        <f>+I164+J164</f>
        <v>8.0518049999999999</v>
      </c>
    </row>
    <row r="165" spans="1:13">
      <c r="A165" s="50">
        <v>162</v>
      </c>
      <c r="B165" s="52" t="s">
        <v>228</v>
      </c>
      <c r="C165" s="74" t="s">
        <v>231</v>
      </c>
      <c r="D165" s="52" t="s">
        <v>237</v>
      </c>
      <c r="E165" s="48">
        <v>45</v>
      </c>
      <c r="F165" s="48">
        <v>45</v>
      </c>
      <c r="G165" s="48">
        <v>4</v>
      </c>
      <c r="H165" s="79">
        <f>(E165+(E165-(2*G165*0.1)*(G165/0.3-1)))/2*(F165+(F165-(2*G165*0.1)*(G165/0.3-1)))/2*G165</f>
        <v>6421.3511111111102</v>
      </c>
      <c r="I165" s="79">
        <f t="shared" ref="I165:I168" si="11">0.75*(H165/0.15)/10000</f>
        <v>3.2106755555555551</v>
      </c>
      <c r="J165" s="49">
        <f t="shared" ref="J165:J168" si="12">I165*2</f>
        <v>6.4213511111111101</v>
      </c>
      <c r="K165" s="49">
        <f t="shared" ref="K165:K168" si="13">+I165+J165</f>
        <v>9.6320266666666647</v>
      </c>
    </row>
    <row r="166" spans="1:13">
      <c r="A166" s="50">
        <v>163</v>
      </c>
      <c r="B166" s="52" t="s">
        <v>228</v>
      </c>
      <c r="C166" s="74" t="s">
        <v>231</v>
      </c>
      <c r="D166" s="52" t="s">
        <v>185</v>
      </c>
      <c r="E166" s="48">
        <v>23</v>
      </c>
      <c r="F166" s="48">
        <v>23</v>
      </c>
      <c r="G166" s="48">
        <v>3</v>
      </c>
      <c r="H166" s="79">
        <f>(E166+(E166-(2*G166*0.1)*(G166/0.3-1)))/2*(F166+(F166-(2*G166*0.1)*(G166/0.3-1)))/2*G166</f>
        <v>1236.27</v>
      </c>
      <c r="I166" s="79">
        <f t="shared" si="11"/>
        <v>0.61813499999999999</v>
      </c>
      <c r="J166" s="49">
        <f t="shared" si="12"/>
        <v>1.23627</v>
      </c>
      <c r="K166" s="49">
        <f t="shared" si="13"/>
        <v>1.8544049999999999</v>
      </c>
    </row>
    <row r="167" spans="1:13">
      <c r="A167" s="50">
        <v>164</v>
      </c>
      <c r="B167" s="52" t="s">
        <v>228</v>
      </c>
      <c r="C167" s="74" t="s">
        <v>231</v>
      </c>
      <c r="D167" s="52" t="s">
        <v>186</v>
      </c>
      <c r="E167" s="48">
        <v>30</v>
      </c>
      <c r="F167" s="48">
        <v>30</v>
      </c>
      <c r="G167" s="48">
        <v>3</v>
      </c>
      <c r="H167" s="79">
        <f>(E167+(E167-(2*G167*0.1)*(G167/0.3-1)))/2*(F167+(F167-(2*G167*0.1)*(G167/0.3-1)))/2*G167</f>
        <v>2235.8700000000003</v>
      </c>
      <c r="I167" s="79">
        <f t="shared" si="11"/>
        <v>1.1179350000000001</v>
      </c>
      <c r="J167" s="49">
        <f t="shared" si="12"/>
        <v>2.2358700000000002</v>
      </c>
      <c r="K167" s="49">
        <f t="shared" si="13"/>
        <v>3.3538050000000004</v>
      </c>
    </row>
    <row r="168" spans="1:13">
      <c r="A168" s="50">
        <v>165</v>
      </c>
      <c r="B168" s="51" t="s">
        <v>229</v>
      </c>
      <c r="C168" s="74" t="s">
        <v>231</v>
      </c>
      <c r="D168" s="52" t="s">
        <v>236</v>
      </c>
      <c r="E168" s="48">
        <v>45</v>
      </c>
      <c r="F168" s="48">
        <v>45</v>
      </c>
      <c r="G168" s="48">
        <v>3</v>
      </c>
      <c r="H168" s="79">
        <f>(E168+(E168-(2*G168*0.1)*(G168/0.3-1)))/2*(F168+(F168-(2*G168*0.1)*(G168/0.3-1)))/2*G168</f>
        <v>5367.869999999999</v>
      </c>
      <c r="I168" s="79">
        <f t="shared" si="11"/>
        <v>2.683935</v>
      </c>
      <c r="J168" s="49">
        <f t="shared" si="12"/>
        <v>5.3678699999999999</v>
      </c>
      <c r="K168" s="49">
        <f t="shared" si="13"/>
        <v>8.0518049999999999</v>
      </c>
    </row>
    <row r="169" spans="1:13" ht="30" customHeight="1">
      <c r="A169" s="50">
        <v>166</v>
      </c>
      <c r="B169" s="52" t="s">
        <v>230</v>
      </c>
      <c r="C169" s="74" t="s">
        <v>231</v>
      </c>
      <c r="D169" s="52" t="s">
        <v>232</v>
      </c>
      <c r="E169" s="48">
        <v>5</v>
      </c>
      <c r="F169" s="48">
        <v>5</v>
      </c>
      <c r="G169" s="48">
        <v>1</v>
      </c>
      <c r="H169" s="49" t="s">
        <v>273</v>
      </c>
      <c r="K169" s="83">
        <v>1</v>
      </c>
      <c r="L169" s="191" t="s">
        <v>276</v>
      </c>
    </row>
    <row r="170" spans="1:13">
      <c r="A170" s="50">
        <v>167</v>
      </c>
      <c r="B170" s="51" t="s">
        <v>230</v>
      </c>
      <c r="C170" s="74" t="s">
        <v>231</v>
      </c>
      <c r="D170" s="51" t="s">
        <v>232</v>
      </c>
      <c r="E170" s="48">
        <v>5</v>
      </c>
      <c r="F170" s="48">
        <v>5</v>
      </c>
      <c r="G170" s="48">
        <v>1</v>
      </c>
      <c r="H170" s="49" t="s">
        <v>273</v>
      </c>
      <c r="K170" s="83">
        <v>1</v>
      </c>
      <c r="L170" s="192"/>
    </row>
    <row r="171" spans="1:13" ht="15" customHeight="1">
      <c r="A171" s="50">
        <v>168</v>
      </c>
      <c r="B171" s="51" t="s">
        <v>233</v>
      </c>
      <c r="C171" s="75" t="s">
        <v>235</v>
      </c>
      <c r="D171" s="55" t="s">
        <v>248</v>
      </c>
      <c r="E171" s="48">
        <v>15</v>
      </c>
      <c r="F171" s="48">
        <f>E171*5</f>
        <v>75</v>
      </c>
      <c r="G171" s="48">
        <v>1.5</v>
      </c>
      <c r="H171" s="48">
        <v>7500</v>
      </c>
      <c r="I171" s="71">
        <f>2.7*(H171/0.15)/10000</f>
        <v>13.5</v>
      </c>
      <c r="K171" s="83">
        <v>2</v>
      </c>
      <c r="L171" s="192"/>
      <c r="M171" s="49" t="s">
        <v>275</v>
      </c>
    </row>
    <row r="172" spans="1:13">
      <c r="A172" s="50">
        <v>169</v>
      </c>
      <c r="B172" s="51" t="s">
        <v>233</v>
      </c>
      <c r="C172" s="75" t="s">
        <v>235</v>
      </c>
      <c r="D172" s="55" t="s">
        <v>248</v>
      </c>
      <c r="E172" s="48">
        <v>15</v>
      </c>
      <c r="F172" s="48">
        <f t="shared" ref="F172:F175" si="14">E172*5</f>
        <v>75</v>
      </c>
      <c r="G172" s="48">
        <v>1.5</v>
      </c>
      <c r="H172" s="48">
        <v>8750</v>
      </c>
      <c r="I172" s="71">
        <f t="shared" ref="I172:I175" si="15">2.7*(H172/0.15)/10000</f>
        <v>15.750000000000004</v>
      </c>
      <c r="K172" s="83">
        <v>2</v>
      </c>
      <c r="L172" s="192"/>
      <c r="M172" s="49" t="s">
        <v>275</v>
      </c>
    </row>
    <row r="173" spans="1:13">
      <c r="A173" s="50">
        <v>170</v>
      </c>
      <c r="B173" s="51" t="s">
        <v>233</v>
      </c>
      <c r="C173" s="75" t="s">
        <v>235</v>
      </c>
      <c r="D173" s="55" t="s">
        <v>248</v>
      </c>
      <c r="E173" s="48">
        <v>15</v>
      </c>
      <c r="F173" s="48">
        <f t="shared" si="14"/>
        <v>75</v>
      </c>
      <c r="G173" s="48">
        <v>1.5</v>
      </c>
      <c r="H173" s="48">
        <v>7200</v>
      </c>
      <c r="I173" s="71">
        <f t="shared" si="15"/>
        <v>12.96</v>
      </c>
      <c r="K173" s="83">
        <v>2</v>
      </c>
      <c r="L173" s="192"/>
      <c r="M173" s="49" t="s">
        <v>275</v>
      </c>
    </row>
    <row r="174" spans="1:13">
      <c r="A174" s="50">
        <v>171</v>
      </c>
      <c r="B174" s="52" t="s">
        <v>234</v>
      </c>
      <c r="C174" s="75" t="s">
        <v>235</v>
      </c>
      <c r="D174" s="55" t="s">
        <v>249</v>
      </c>
      <c r="E174" s="48">
        <v>25</v>
      </c>
      <c r="F174" s="48">
        <f t="shared" si="14"/>
        <v>125</v>
      </c>
      <c r="G174" s="48">
        <v>2</v>
      </c>
      <c r="H174" s="48">
        <v>8700</v>
      </c>
      <c r="I174" s="71">
        <f t="shared" si="15"/>
        <v>15.66</v>
      </c>
      <c r="K174" s="83">
        <v>2</v>
      </c>
      <c r="L174" s="192"/>
      <c r="M174" s="49" t="s">
        <v>275</v>
      </c>
    </row>
    <row r="175" spans="1:13" ht="14.25" customHeight="1">
      <c r="A175" s="50">
        <v>172</v>
      </c>
      <c r="B175" s="52" t="s">
        <v>234</v>
      </c>
      <c r="C175" s="75" t="s">
        <v>235</v>
      </c>
      <c r="D175" s="55" t="s">
        <v>250</v>
      </c>
      <c r="E175" s="48">
        <v>25</v>
      </c>
      <c r="F175" s="48">
        <f t="shared" si="14"/>
        <v>125</v>
      </c>
      <c r="G175" s="48">
        <v>2</v>
      </c>
      <c r="H175" s="48">
        <v>9800</v>
      </c>
      <c r="I175" s="71">
        <f t="shared" si="15"/>
        <v>17.640000000000004</v>
      </c>
      <c r="K175" s="83">
        <v>2</v>
      </c>
      <c r="L175" s="192"/>
      <c r="M175" s="49" t="s">
        <v>275</v>
      </c>
    </row>
    <row r="176" spans="1:13" ht="15" hidden="1" customHeight="1">
      <c r="A176" s="57"/>
      <c r="B176" s="57"/>
      <c r="C176" s="76"/>
      <c r="D176" s="57"/>
      <c r="E176" s="57"/>
      <c r="F176" s="57"/>
      <c r="G176" s="57"/>
      <c r="H176" s="70"/>
      <c r="K176" s="80"/>
      <c r="L176" s="193"/>
    </row>
    <row r="177" spans="8:11">
      <c r="H177" s="49">
        <f>SUM(H4:H175)</f>
        <v>237159.01111111094</v>
      </c>
      <c r="I177" s="49">
        <f>SUM(I4:I175)</f>
        <v>173.11450555555555</v>
      </c>
      <c r="J177" s="49">
        <f t="shared" ref="J177:K177" si="16">SUM(J4:J175)</f>
        <v>195.2090111111111</v>
      </c>
      <c r="K177" s="49">
        <f t="shared" si="16"/>
        <v>372.0235166666663</v>
      </c>
    </row>
    <row r="178" spans="8:11">
      <c r="H178" s="48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>
      <selection activeCell="O22" sqref="O22"/>
    </sheetView>
  </sheetViews>
  <sheetFormatPr defaultRowHeight="15"/>
  <sheetData>
    <row r="9" spans="11:17">
      <c r="K9" t="s">
        <v>254</v>
      </c>
    </row>
    <row r="10" spans="11:17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spans="11:17">
      <c r="K11" t="s">
        <v>260</v>
      </c>
    </row>
    <row r="12" spans="11:17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>
      <c r="K13" t="s">
        <v>262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>
      <c r="K14" t="s">
        <v>263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>
      <c r="I18">
        <v>3</v>
      </c>
      <c r="K18" t="s">
        <v>267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>
      <c r="K20" t="s">
        <v>269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>
      <c r="I22">
        <v>23</v>
      </c>
      <c r="K22" t="s">
        <v>271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cp:lastPrinted>2021-02-08T10:15:19Z</cp:lastPrinted>
  <dcterms:created xsi:type="dcterms:W3CDTF">2020-04-15T08:21:33Z</dcterms:created>
  <dcterms:modified xsi:type="dcterms:W3CDTF">2021-06-17T05:41:04Z</dcterms:modified>
</cp:coreProperties>
</file>