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15" activeTab="0"/>
  </bookViews>
  <sheets>
    <sheet name="AMakada" sheetId="2" r:id="rId1"/>
    <sheet name="Sheet1" sheetId="3" r:id="rId2"/>
  </sheets>
  <definedNames>
    <definedName name="_xlnm._FilterDatabase" localSheetId="0" hidden="1">'AMakada'!$B$70:$M$159</definedName>
  </definedNames>
  <calcPr calcId="144525"/>
</workbook>
</file>

<file path=xl/sharedStrings.xml><?xml version="1.0" encoding="utf-8"?>
<sst xmlns="http://schemas.openxmlformats.org/spreadsheetml/2006/main" count="338" uniqueCount="213">
  <si>
    <t>e DPR of Amakada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</si>
  <si>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</si>
  <si>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</si>
  <si>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</si>
  <si>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</si>
  <si>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</si>
  <si>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</si>
  <si>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</si>
  <si>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</si>
  <si>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Amakada</t>
  </si>
  <si>
    <t>Villages Covered</t>
  </si>
  <si>
    <t>B</t>
  </si>
  <si>
    <t>PHYSIOGRAPHIC PROFILE</t>
  </si>
  <si>
    <t>Total Area (Ha)</t>
  </si>
  <si>
    <t>Rainfall (mm)</t>
  </si>
  <si>
    <t>1170 MM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</si>
  <si>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</si>
  <si>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</si>
  <si>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</si>
  <si>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</si>
  <si>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</si>
  <si>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</si>
  <si>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</si>
  <si>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</si>
  <si>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</si>
  <si>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</si>
  <si>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</si>
  <si>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</si>
  <si>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2017-18</t>
  </si>
  <si>
    <t>2018-19</t>
  </si>
  <si>
    <t>2019-20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</si>
  <si>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</si>
  <si>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</si>
  <si>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</si>
  <si>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</si>
  <si>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</si>
  <si>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</si>
  <si>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</si>
  <si>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</si>
  <si>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</si>
  <si>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</si>
  <si>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</si>
  <si>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</si>
  <si>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</si>
  <si>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</si>
  <si>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</si>
  <si>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</si>
  <si>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</si>
  <si>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</si>
  <si>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</si>
  <si>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</si>
  <si>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</si>
  <si>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</si>
  <si>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</si>
  <si>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</si>
  <si>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</si>
  <si>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</si>
  <si>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</si>
  <si>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</si>
  <si>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</si>
  <si>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</si>
  <si>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</si>
  <si>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</si>
  <si>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</si>
  <si>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</si>
  <si>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</si>
  <si>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</si>
  <si>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53.46 Ha-mt</t>
  </si>
  <si>
    <t>Total Water Available (Ham)</t>
  </si>
  <si>
    <t>39.6 Ha-mt</t>
  </si>
  <si>
    <t>Water Resource to be created (Ham)</t>
  </si>
  <si>
    <t>13.86 Ha-mt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</si>
  <si>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</si>
  <si>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</si>
  <si>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</si>
  <si>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</si>
  <si>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</si>
  <si>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</si>
  <si>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</si>
  <si>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</si>
  <si>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</si>
  <si>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</si>
  <si>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</si>
  <si>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</si>
  <si>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</si>
  <si>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(Lakh)  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</si>
  <si>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</si>
  <si>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</si>
  <si>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</si>
  <si>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</si>
  <si>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</si>
  <si>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</si>
  <si>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>Mehattar/Deuram</t>
  </si>
  <si>
    <t>30*30*3</t>
  </si>
  <si>
    <t>Mehattar/Dauram</t>
  </si>
  <si>
    <t>Budesh/Hagaru</t>
  </si>
  <si>
    <t>Dayaram/Sonau Ram</t>
  </si>
  <si>
    <t>Rajbai/Fulsingh</t>
  </si>
  <si>
    <t>Sukobai/Halalu Ram</t>
  </si>
  <si>
    <t>Hiralal/Devsingh</t>
  </si>
  <si>
    <t>Lachchhan/Mangalu Ram</t>
  </si>
  <si>
    <t>Banshilal/Sampat</t>
  </si>
  <si>
    <t>Devdhar/Karan</t>
  </si>
  <si>
    <t>Krishna Kumar/Ramdayal</t>
  </si>
  <si>
    <t>Kamleshwari/Premsingh</t>
  </si>
  <si>
    <t>Kanchan/Siyalal</t>
  </si>
  <si>
    <t>Sonbati/Shankar</t>
  </si>
  <si>
    <t>Sohagabai/Puransingh</t>
  </si>
  <si>
    <t>Dukhiya/Baju Ram</t>
  </si>
  <si>
    <t>Shanti/Ramnath</t>
  </si>
  <si>
    <t>Raju Ram/Parsadi</t>
  </si>
  <si>
    <t xml:space="preserve">NAYA TALAB </t>
  </si>
  <si>
    <t>Govt.</t>
  </si>
  <si>
    <t>60*60*3</t>
  </si>
  <si>
    <t>NAYA TALAB</t>
  </si>
  <si>
    <t xml:space="preserve">HIGH SCHOOL TALAB </t>
  </si>
  <si>
    <t>भुमि सुधार (Land Dev.)</t>
  </si>
  <si>
    <t>KEJAU / MANI RAM</t>
  </si>
  <si>
    <t>BISAMBHAR KANIYA</t>
  </si>
  <si>
    <t>SOHAGA / PURAN SINGH</t>
  </si>
  <si>
    <t>BANSHI RAM / SONAU RAM</t>
  </si>
  <si>
    <t>LOKESH/ RAJU RAM</t>
  </si>
  <si>
    <t>JANKI/ SOMJI</t>
  </si>
  <si>
    <t xml:space="preserve"> PRABHU RAM/ NARSINGH</t>
  </si>
  <si>
    <t>KAMLESHWARI RUPSINGH</t>
  </si>
  <si>
    <t>RATAN SINGH / BIRESH</t>
  </si>
  <si>
    <t>SANGITA LAKSHAMAN</t>
  </si>
  <si>
    <t>GHANSYAM FATTESINGH</t>
  </si>
  <si>
    <t xml:space="preserve"> JODHAN NOHRU RAM</t>
  </si>
  <si>
    <t xml:space="preserve">SANTLAL RAMU RAM </t>
  </si>
  <si>
    <t xml:space="preserve">SANKAY/ RAJVA </t>
  </si>
  <si>
    <t>MEHRU/JAYLAL</t>
  </si>
  <si>
    <t>SANAU/ KAVACHE</t>
  </si>
  <si>
    <t>BISAL/ SAUKALU</t>
  </si>
  <si>
    <t xml:space="preserve"> DEVLAL/ KARAN </t>
  </si>
  <si>
    <t xml:space="preserve">DHANI RAM / LAXMAN </t>
  </si>
  <si>
    <t>sanau / kavche</t>
  </si>
  <si>
    <t>GODAVARI/ MEHTTAR</t>
  </si>
  <si>
    <t>ANIL/ RAMDHAR</t>
  </si>
  <si>
    <t>anil/ramadhar</t>
  </si>
  <si>
    <t xml:space="preserve"> BUDESH/ HAGRU</t>
  </si>
  <si>
    <t>JAGOTIN/UMEND</t>
  </si>
  <si>
    <t>SATTO BAI/ RAMPRASAD</t>
  </si>
  <si>
    <t>ghanshyam/roydu</t>
  </si>
  <si>
    <t>SURUJ KUMAR/ TULSHI RAM</t>
  </si>
  <si>
    <t>mehru / jailal</t>
  </si>
  <si>
    <t>jagotin/umendra</t>
  </si>
  <si>
    <t>devlal / karan</t>
  </si>
  <si>
    <t>bishal / sukalu</t>
  </si>
  <si>
    <t>GHANSHYAM/ ROYDU</t>
  </si>
  <si>
    <t>dhaniram/ lachaman</t>
  </si>
  <si>
    <t>DURGIN/ SOMJI</t>
  </si>
  <si>
    <t>ramchand/mohan</t>
  </si>
  <si>
    <t>sankay / rajva</t>
  </si>
  <si>
    <t xml:space="preserve">SUNIL/ TIJU RAM </t>
  </si>
  <si>
    <t>budesh/hagru</t>
  </si>
  <si>
    <t>Badi Vikas</t>
  </si>
  <si>
    <t>SAMUDAIK PASU ASRAY STHAL ME</t>
  </si>
  <si>
    <t>Gouthan</t>
  </si>
  <si>
    <t>SAMUDAIK PASHU ASHRAY NIRMAD</t>
  </si>
  <si>
    <t>CPT NIRMAN KARYA 600 M AMAKADA</t>
  </si>
  <si>
    <t>PASU ASHRAY STHAL ME</t>
  </si>
  <si>
    <t>600 M</t>
  </si>
  <si>
    <t>Charagah me CPT nirman kary 400m</t>
  </si>
  <si>
    <t xml:space="preserve">CHARAGAH ME </t>
  </si>
  <si>
    <t>400 M</t>
  </si>
  <si>
    <t>मिश्रित वृक्षारोपण कार्य</t>
  </si>
  <si>
    <t>kukkut shed</t>
  </si>
  <si>
    <t>4.15*2.4</t>
  </si>
  <si>
    <t xml:space="preserve">Varmi Compost </t>
  </si>
  <si>
    <t>Gouthan Me</t>
  </si>
  <si>
    <t>Bakari Shed</t>
  </si>
  <si>
    <t>Siyaram/Sonau</t>
  </si>
  <si>
    <t>Kunwarsingh/Parau Ram</t>
  </si>
  <si>
    <t>Hemant/Hiralal</t>
  </si>
  <si>
    <t>Sagtin/Jain Lal</t>
  </si>
  <si>
    <t>Santoshi/Basant</t>
  </si>
  <si>
    <t>Murgi Shed</t>
  </si>
  <si>
    <t>CHARAN/ PACHHU RAM</t>
  </si>
  <si>
    <t>BANSHILAL/ SAMPAT</t>
  </si>
  <si>
    <t xml:space="preserve"> JODHAN/ NOHRU RAM</t>
  </si>
  <si>
    <t xml:space="preserve"> SARDA BABLU </t>
  </si>
  <si>
    <t>MANJULATA SOMIN</t>
  </si>
  <si>
    <t>HIRALAL/ DEVSINGH</t>
  </si>
  <si>
    <t>JAGOTIN/ UMEND</t>
  </si>
  <si>
    <t>Sukar Shed</t>
  </si>
  <si>
    <t>SUKHBATI AVINASH</t>
  </si>
  <si>
    <t xml:space="preserve"> MINA KISHAN</t>
  </si>
  <si>
    <t>BUDESH/ HAGRU</t>
  </si>
  <si>
    <t xml:space="preserve">TIJU RAM/ KALYAN </t>
  </si>
  <si>
    <t>Pakka Farse</t>
  </si>
  <si>
    <t>NANDKISHOR/ PANCHAM</t>
  </si>
  <si>
    <t>6*4</t>
  </si>
  <si>
    <t>ANKALU/ DUWAR</t>
  </si>
  <si>
    <t>6*5</t>
  </si>
  <si>
    <t xml:space="preserve">योग :- </t>
  </si>
  <si>
    <t>क्रमांक</t>
  </si>
  <si>
    <t>भूमि पैटर्न</t>
  </si>
  <si>
    <t>क्षेत्र (हे)</t>
  </si>
  <si>
    <t>ढलान (%) जहां लागू</t>
  </si>
  <si>
    <t>प्रतिशत%</t>
  </si>
  <si>
    <t>वनभूमि (बड़े वृक्ष)</t>
  </si>
  <si>
    <t>वनभूमि (छोटे झाड़)</t>
  </si>
  <si>
    <r>
      <rPr>
        <sz val="10"/>
        <color rgb="FF000000"/>
        <rFont val="Mangal"/>
        <family val="2"/>
      </rPr>
      <t>पहाड़ / चट्टान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</si>
  <si>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रियासत / आबादी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</si>
  <si>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Mangal"/>
        <family val="2"/>
      </rPr>
      <t>सड़क/ इमारत</t>
    </r>
    <r>
      <rPr>
        <sz val="10"/>
        <color rgb="FF000000"/>
        <rFont val="Arial"/>
        <family val="2"/>
      </rPr>
      <t xml:space="preserve"> </t>
    </r>
  </si>
  <si>
    <t>जल निकायों</t>
  </si>
  <si>
    <t>अपलैंड</t>
  </si>
  <si>
    <t>मध्य अपलैंड</t>
  </si>
  <si>
    <t>मध्य तराई</t>
  </si>
  <si>
    <t>समतल नीचा भूमि</t>
  </si>
  <si>
    <r>
      <rPr>
        <sz val="10"/>
        <color rgb="FF000000"/>
        <rFont val="Mangal"/>
        <family val="2"/>
      </rPr>
      <t>पड़ती भूमि</t>
    </r>
    <r>
      <rPr>
        <sz val="10"/>
        <color rgb="FF000000"/>
        <rFont val="Arial"/>
        <family val="2"/>
      </rPr>
      <t xml:space="preserve"> </t>
    </r>
  </si>
  <si>
    <t>कुल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</si>
</sst>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#;#;[White]General;"/>
    <numFmt numFmtId="178" formatCode="_ * #,##0_ ;_ * \-#,##0_ ;_ * &quot;-&quot;_ ;_ @_ "/>
    <numFmt numFmtId="179" formatCode="_ * #,##0.00_ ;_ * \-#,##0.00_ ;_ * &quot;-&quot;??_ ;_ @_ "/>
    <numFmt numFmtId="180" formatCode="_ &quot;₹&quot;* #,##0_ ;_ &quot;₹&quot;* \-#,##0_ ;_ &quot;₹&quot;* &quot;-&quot;_ ;_ @_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Cambria"/>
      <family val="2"/>
    </font>
    <font>
      <sz val="10"/>
      <color rgb="FF000000"/>
      <name val="Mangal"/>
      <family val="2"/>
    </font>
    <font>
      <sz val="14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1"/>
      <color theme="8" tint="-0.4999699890613556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sz val="11"/>
      <color theme="8" tint="-0.4999699890613556"/>
      <name val="Arial"/>
      <family val="2"/>
    </font>
    <font>
      <b/>
      <sz val="11"/>
      <color rgb="FF0000FF"/>
      <name val="Arial"/>
      <family val="2"/>
    </font>
    <font>
      <sz val="10"/>
      <color theme="1"/>
      <name val="Roboto"/>
      <family val="2"/>
    </font>
    <font>
      <sz val="10"/>
      <color rgb="FF000000"/>
      <name val="Calibri"/>
      <family val="2"/>
      <scheme val="minor"/>
    </font>
    <font>
      <b/>
      <sz val="12"/>
      <color theme="1"/>
      <name val="Nirmala UI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Protection="0">
      <alignment/>
    </xf>
    <xf numFmtId="176" fontId="0" fillId="0" borderId="0" applyFont="0" applyFill="0" applyBorder="0" applyProtection="0">
      <alignment/>
    </xf>
    <xf numFmtId="180" fontId="0" fillId="0" borderId="0" applyFont="0" applyFill="0" applyBorder="0" applyProtection="0">
      <alignment/>
    </xf>
    <xf numFmtId="179" fontId="0" fillId="0" borderId="0" applyFont="0" applyFill="0" applyBorder="0" applyProtection="0">
      <alignment/>
    </xf>
    <xf numFmtId="178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9" fillId="3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4" borderId="1" applyNumberFormat="0" applyProtection="0">
      <alignment/>
    </xf>
    <xf numFmtId="0" fontId="25" fillId="0" borderId="2" applyNumberFormat="0" applyFill="0" applyProtection="0">
      <alignment/>
    </xf>
    <xf numFmtId="0" fontId="0" fillId="5" borderId="3" applyNumberFormat="0" applyFont="0" applyProtection="0">
      <alignment/>
    </xf>
    <xf numFmtId="0" fontId="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2" applyNumberFormat="0" applyFill="0" applyProtection="0">
      <alignment/>
    </xf>
    <xf numFmtId="0" fontId="31" fillId="0" borderId="4" applyNumberFormat="0" applyFill="0" applyProtection="0">
      <alignment/>
    </xf>
    <xf numFmtId="0" fontId="31" fillId="0" borderId="0" applyNumberFormat="0" applyFill="0" applyBorder="0" applyProtection="0">
      <alignment/>
    </xf>
    <xf numFmtId="0" fontId="33" fillId="8" borderId="5" applyNumberFormat="0" applyProtection="0">
      <alignment/>
    </xf>
    <xf numFmtId="0" fontId="19" fillId="9" borderId="0" applyNumberFormat="0" applyBorder="0" applyProtection="0">
      <alignment/>
    </xf>
    <xf numFmtId="0" fontId="21" fillId="10" borderId="0" applyNumberFormat="0" applyBorder="0" applyProtection="0">
      <alignment/>
    </xf>
    <xf numFmtId="0" fontId="34" fillId="11" borderId="6" applyNumberFormat="0" applyProtection="0">
      <alignment/>
    </xf>
    <xf numFmtId="0" fontId="0" fillId="12" borderId="0" applyNumberFormat="0" applyBorder="0" applyProtection="0">
      <alignment/>
    </xf>
    <xf numFmtId="0" fontId="36" fillId="11" borderId="5" applyNumberFormat="0" applyProtection="0">
      <alignment/>
    </xf>
    <xf numFmtId="0" fontId="1" fillId="0" borderId="0">
      <alignment/>
      <protection/>
    </xf>
    <xf numFmtId="0" fontId="35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2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82">
    <xf numFmtId="0" fontId="0" fillId="0" borderId="0" xfId="0"/>
    <xf numFmtId="0" fontId="2" fillId="19" borderId="9" xfId="0" applyFont="1" applyFill="1" applyBorder="1" applyAlignment="1">
      <alignment horizontal="left" vertical="top" wrapText="1"/>
    </xf>
    <xf numFmtId="0" fontId="0" fillId="0" borderId="9" xfId="0" applyBorder="1"/>
    <xf numFmtId="0" fontId="3" fillId="0" borderId="9" xfId="0" applyFont="1" applyBorder="1" applyAlignment="1">
      <alignment horizontal="center" wrapText="1"/>
    </xf>
    <xf numFmtId="0" fontId="4" fillId="33" borderId="9" xfId="0" applyFont="1" applyFill="1" applyBorder="1" applyAlignment="1">
      <alignment vertical="top"/>
    </xf>
    <xf numFmtId="0" fontId="5" fillId="0" borderId="0" xfId="0" applyFont="1"/>
    <xf numFmtId="0" fontId="6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vertical="top"/>
    </xf>
    <xf numFmtId="0" fontId="4" fillId="33" borderId="9" xfId="0" applyFont="1" applyFill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 wrapText="1"/>
    </xf>
    <xf numFmtId="0" fontId="6" fillId="26" borderId="9" xfId="0" applyFont="1" applyFill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2" fillId="34" borderId="0" xfId="0" applyFont="1" applyFill="1"/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9" fillId="19" borderId="10" xfId="0" applyFont="1" applyFill="1" applyBorder="1" applyAlignment="1">
      <alignment horizontal="center"/>
    </xf>
    <xf numFmtId="0" fontId="9" fillId="19" borderId="11" xfId="0" applyFont="1" applyFill="1" applyBorder="1" applyAlignment="1">
      <alignment horizontal="center"/>
    </xf>
    <xf numFmtId="0" fontId="2" fillId="19" borderId="12" xfId="0" applyFont="1" applyFill="1" applyBorder="1"/>
    <xf numFmtId="0" fontId="2" fillId="19" borderId="0" xfId="0" applyFont="1" applyFill="1" applyBorder="1"/>
    <xf numFmtId="0" fontId="9" fillId="19" borderId="13" xfId="0" applyFont="1" applyFill="1" applyBorder="1" applyAlignment="1">
      <alignment horizontal="left" vertical="top" wrapText="1"/>
    </xf>
    <xf numFmtId="0" fontId="9" fillId="19" borderId="14" xfId="0" applyFont="1" applyFill="1" applyBorder="1" applyAlignment="1">
      <alignment horizontal="left" vertical="top" wrapText="1"/>
    </xf>
    <xf numFmtId="0" fontId="2" fillId="19" borderId="14" xfId="0" applyFont="1" applyFill="1" applyBorder="1" applyAlignment="1">
      <alignment horizontal="left" vertical="top" wrapText="1"/>
    </xf>
    <xf numFmtId="0" fontId="2" fillId="19" borderId="12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top" wrapText="1"/>
    </xf>
    <xf numFmtId="0" fontId="2" fillId="19" borderId="0" xfId="0" applyFont="1" applyFill="1" applyBorder="1" applyAlignment="1">
      <alignment horizontal="left" vertical="center" wrapText="1"/>
    </xf>
    <xf numFmtId="0" fontId="2" fillId="19" borderId="15" xfId="0" applyFont="1" applyFill="1" applyBorder="1" applyAlignment="1">
      <alignment horizontal="left" vertical="top" wrapText="1"/>
    </xf>
    <xf numFmtId="0" fontId="2" fillId="19" borderId="16" xfId="0" applyFont="1" applyFill="1" applyBorder="1" applyAlignment="1">
      <alignment horizontal="left" vertical="top" wrapText="1"/>
    </xf>
    <xf numFmtId="9" fontId="2" fillId="19" borderId="0" xfId="0" applyNumberFormat="1" applyFont="1" applyFill="1" applyBorder="1" applyAlignment="1">
      <alignment horizontal="left" vertical="top" wrapText="1"/>
    </xf>
    <xf numFmtId="0" fontId="10" fillId="19" borderId="0" xfId="0" applyFont="1" applyFill="1" applyBorder="1" applyAlignment="1">
      <alignment horizontal="left" vertical="top" wrapText="1"/>
    </xf>
    <xf numFmtId="0" fontId="11" fillId="19" borderId="0" xfId="0" applyFont="1" applyFill="1" applyBorder="1" applyAlignment="1">
      <alignment horizontal="left" vertical="top" wrapText="1"/>
    </xf>
    <xf numFmtId="0" fontId="11" fillId="19" borderId="16" xfId="0" applyFont="1" applyFill="1" applyBorder="1" applyAlignment="1">
      <alignment horizontal="left" vertical="top" wrapText="1"/>
    </xf>
    <xf numFmtId="0" fontId="9" fillId="19" borderId="13" xfId="0" applyFont="1" applyFill="1" applyBorder="1"/>
    <xf numFmtId="0" fontId="9" fillId="19" borderId="14" xfId="0" applyFont="1" applyFill="1" applyBorder="1"/>
    <xf numFmtId="0" fontId="12" fillId="19" borderId="14" xfId="0" applyFont="1" applyFill="1" applyBorder="1"/>
    <xf numFmtId="0" fontId="2" fillId="19" borderId="14" xfId="0" applyFont="1" applyFill="1" applyBorder="1"/>
    <xf numFmtId="0" fontId="13" fillId="19" borderId="12" xfId="0" applyFont="1" applyFill="1" applyBorder="1"/>
    <xf numFmtId="0" fontId="2" fillId="19" borderId="15" xfId="0" applyFont="1" applyFill="1" applyBorder="1"/>
    <xf numFmtId="0" fontId="2" fillId="19" borderId="16" xfId="0" applyFont="1" applyFill="1" applyBorder="1"/>
    <xf numFmtId="0" fontId="13" fillId="19" borderId="13" xfId="0" applyFont="1" applyFill="1" applyBorder="1" applyAlignment="1">
      <alignment vertical="top" wrapText="1"/>
    </xf>
    <xf numFmtId="0" fontId="9" fillId="19" borderId="14" xfId="0" applyFont="1" applyFill="1" applyBorder="1" applyAlignment="1">
      <alignment vertical="top" wrapText="1"/>
    </xf>
    <xf numFmtId="9" fontId="2" fillId="19" borderId="16" xfId="0" applyNumberFormat="1" applyFont="1" applyFill="1" applyBorder="1" applyAlignment="1">
      <alignment horizontal="left" vertical="top" wrapText="1"/>
    </xf>
    <xf numFmtId="0" fontId="10" fillId="35" borderId="0" xfId="0" applyFont="1" applyFill="1"/>
    <xf numFmtId="0" fontId="10" fillId="19" borderId="16" xfId="0" applyFont="1" applyFill="1" applyBorder="1" applyAlignment="1">
      <alignment horizontal="left" vertical="top" wrapText="1"/>
    </xf>
    <xf numFmtId="0" fontId="2" fillId="19" borderId="14" xfId="0" applyFont="1" applyFill="1" applyBorder="1" applyAlignment="1">
      <alignment horizontal="left"/>
    </xf>
    <xf numFmtId="0" fontId="14" fillId="19" borderId="14" xfId="0" applyFont="1" applyFill="1" applyBorder="1"/>
    <xf numFmtId="0" fontId="2" fillId="19" borderId="0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12" fillId="19" borderId="11" xfId="0" applyFont="1" applyFill="1" applyBorder="1" applyAlignment="1">
      <alignment horizontal="center"/>
    </xf>
    <xf numFmtId="0" fontId="2" fillId="19" borderId="11" xfId="0" applyFont="1" applyFill="1" applyBorder="1"/>
    <xf numFmtId="0" fontId="2" fillId="19" borderId="17" xfId="0" applyFont="1" applyFill="1" applyBorder="1"/>
    <xf numFmtId="0" fontId="2" fillId="19" borderId="18" xfId="0" applyFont="1" applyFill="1" applyBorder="1"/>
    <xf numFmtId="0" fontId="2" fillId="19" borderId="19" xfId="0" applyFont="1" applyFill="1" applyBorder="1"/>
    <xf numFmtId="0" fontId="2" fillId="19" borderId="18" xfId="0" applyFont="1" applyFill="1" applyBorder="1" applyAlignment="1">
      <alignment horizontal="left" vertical="center" wrapText="1"/>
    </xf>
    <xf numFmtId="0" fontId="2" fillId="19" borderId="20" xfId="0" applyFont="1" applyFill="1" applyBorder="1"/>
    <xf numFmtId="1" fontId="2" fillId="19" borderId="16" xfId="0" applyNumberFormat="1" applyFont="1" applyFill="1" applyBorder="1" applyAlignment="1">
      <alignment horizontal="left" vertical="top" wrapText="1"/>
    </xf>
    <xf numFmtId="0" fontId="9" fillId="19" borderId="21" xfId="0" applyFont="1" applyFill="1" applyBorder="1" applyAlignment="1">
      <alignment vertical="center"/>
    </xf>
    <xf numFmtId="0" fontId="9" fillId="19" borderId="22" xfId="0" applyFont="1" applyFill="1" applyBorder="1" applyAlignment="1">
      <alignment vertical="center"/>
    </xf>
    <xf numFmtId="0" fontId="9" fillId="19" borderId="11" xfId="0" applyFont="1" applyFill="1" applyBorder="1" applyAlignment="1">
      <alignment horizontal="left" vertical="center"/>
    </xf>
    <xf numFmtId="0" fontId="12" fillId="19" borderId="23" xfId="0" applyFont="1" applyFill="1" applyBorder="1" applyAlignment="1">
      <alignment horizontal="center" vertical="center" wrapText="1"/>
    </xf>
    <xf numFmtId="0" fontId="15" fillId="19" borderId="23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vertical="center" wrapText="1"/>
    </xf>
    <xf numFmtId="0" fontId="0" fillId="19" borderId="9" xfId="0" applyFill="1" applyBorder="1" applyAlignment="1">
      <alignment horizontal="center" vertical="center"/>
    </xf>
    <xf numFmtId="0" fontId="16" fillId="19" borderId="9" xfId="0" applyFont="1" applyFill="1" applyBorder="1" applyAlignment="1" applyProtection="1">
      <alignment horizontal="center" vertical="center" wrapText="1"/>
      <protection hidden="1"/>
    </xf>
    <xf numFmtId="0" fontId="17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wrapText="1"/>
    </xf>
    <xf numFmtId="2" fontId="16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19" borderId="9" xfId="0" applyFont="1" applyFill="1" applyBorder="1" applyAlignment="1">
      <alignment horizontal="right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right" wrapText="1"/>
    </xf>
    <xf numFmtId="0" fontId="9" fillId="19" borderId="17" xfId="0" applyFont="1" applyFill="1" applyBorder="1" applyAlignment="1">
      <alignment horizontal="left" vertical="center"/>
    </xf>
    <xf numFmtId="177" fontId="16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19" borderId="9" xfId="0" applyFont="1" applyFill="1" applyBorder="1" applyAlignment="1">
      <alignment horizontal="center" wrapText="1"/>
    </xf>
    <xf numFmtId="0" fontId="18" fillId="19" borderId="24" xfId="0" applyFont="1" applyFill="1" applyBorder="1" applyAlignment="1">
      <alignment horizontal="center" vertical="center"/>
    </xf>
    <xf numFmtId="0" fontId="18" fillId="19" borderId="25" xfId="0" applyFont="1" applyFill="1" applyBorder="1" applyAlignment="1">
      <alignment horizontal="center" vertical="center"/>
    </xf>
    <xf numFmtId="0" fontId="18" fillId="19" borderId="9" xfId="0" applyFont="1" applyFill="1" applyBorder="1" applyAlignment="1">
      <alignment horizontal="center" vertic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Normal 2 2 2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dxfs count="2">
    <dxf>
      <border>
        <right/>
      </border>
    </dxf>
    <dxf>
      <fill>
        <patternFill patternType="solid"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M159"/>
  <sheetViews>
    <sheetView tabSelected="1" workbookViewId="0" topLeftCell="A40">
      <selection activeCell="D55" sqref="D55"/>
    </sheetView>
  </sheetViews>
  <sheetFormatPr defaultColWidth="9.140625" defaultRowHeight="15"/>
  <cols>
    <col min="1" max="1" width="9.140625" style="20" customWidth="1"/>
    <col min="2" max="2" width="4.28125" style="16" customWidth="1"/>
    <col min="3" max="3" width="37.140625" style="16" customWidth="1"/>
    <col min="4" max="4" width="18.421875" style="16" customWidth="1"/>
    <col min="5" max="5" width="7.00390625" style="16" customWidth="1"/>
    <col min="6" max="6" width="14.00390625" style="16" customWidth="1"/>
    <col min="7" max="9" width="13.140625" style="16" customWidth="1"/>
    <col min="10" max="10" width="8.57421875" style="16" customWidth="1"/>
    <col min="11" max="11" width="10.421875" style="16" customWidth="1"/>
    <col min="12" max="12" width="11.28125" style="16" customWidth="1"/>
    <col min="13" max="13" width="9.140625" style="16" customWidth="1"/>
    <col min="14" max="16384" width="9.140625" style="20" customWidth="1"/>
  </cols>
  <sheetData>
    <row r="1" spans="2:13" ht="15.75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53"/>
      <c r="L1" s="54"/>
      <c r="M1" s="55"/>
    </row>
    <row r="2" spans="2:13" ht="1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56"/>
    </row>
    <row r="3" spans="2:13" ht="15">
      <c r="B3" s="25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57"/>
    </row>
    <row r="4" spans="2:13" s="16" customFormat="1" ht="15">
      <c r="B4" s="28"/>
      <c r="C4" s="29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58"/>
    </row>
    <row r="5" spans="2:13" s="16" customFormat="1" ht="15">
      <c r="B5" s="28"/>
      <c r="C5" s="29" t="s">
        <v>4</v>
      </c>
      <c r="D5" s="29" t="s">
        <v>5</v>
      </c>
      <c r="E5" s="29"/>
      <c r="F5" s="29"/>
      <c r="G5" s="29"/>
      <c r="H5" s="29"/>
      <c r="I5" s="29"/>
      <c r="J5" s="29"/>
      <c r="K5" s="29"/>
      <c r="L5" s="29"/>
      <c r="M5" s="56"/>
    </row>
    <row r="6" spans="2:13" s="16" customFormat="1" ht="15">
      <c r="B6" s="28"/>
      <c r="C6" s="29" t="s">
        <v>6</v>
      </c>
      <c r="D6" s="29" t="s">
        <v>7</v>
      </c>
      <c r="E6" s="29"/>
      <c r="F6" s="29"/>
      <c r="G6" s="29"/>
      <c r="H6" s="29"/>
      <c r="I6" s="29"/>
      <c r="J6" s="29"/>
      <c r="K6" s="29"/>
      <c r="L6" s="29"/>
      <c r="M6" s="56"/>
    </row>
    <row r="7" spans="2:13" s="16" customFormat="1" ht="15">
      <c r="B7" s="28"/>
      <c r="C7" s="29" t="s">
        <v>8</v>
      </c>
      <c r="D7" s="29" t="s">
        <v>9</v>
      </c>
      <c r="E7" s="29"/>
      <c r="F7" s="29"/>
      <c r="G7" s="29"/>
      <c r="H7" s="29"/>
      <c r="I7" s="29"/>
      <c r="J7" s="29"/>
      <c r="K7" s="29"/>
      <c r="L7" s="29"/>
      <c r="M7" s="56"/>
    </row>
    <row r="8" spans="2:13" s="16" customFormat="1" ht="15">
      <c r="B8" s="31"/>
      <c r="C8" s="32" t="s">
        <v>10</v>
      </c>
      <c r="D8" s="32" t="s">
        <v>9</v>
      </c>
      <c r="E8" s="32"/>
      <c r="F8" s="32"/>
      <c r="G8" s="32"/>
      <c r="H8" s="32"/>
      <c r="I8" s="32"/>
      <c r="J8" s="32"/>
      <c r="K8" s="32"/>
      <c r="L8" s="32"/>
      <c r="M8" s="59"/>
    </row>
    <row r="9" spans="2:13" ht="1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56"/>
    </row>
    <row r="10" spans="2:13" ht="20.1" customHeight="1">
      <c r="B10" s="25" t="s">
        <v>11</v>
      </c>
      <c r="C10" s="26" t="s">
        <v>12</v>
      </c>
      <c r="D10" s="27"/>
      <c r="E10" s="27"/>
      <c r="F10" s="27"/>
      <c r="G10" s="27"/>
      <c r="H10" s="27"/>
      <c r="I10" s="27"/>
      <c r="J10" s="27"/>
      <c r="K10" s="27"/>
      <c r="L10" s="27"/>
      <c r="M10" s="57"/>
    </row>
    <row r="11" spans="2:13" ht="15">
      <c r="B11" s="28"/>
      <c r="C11" s="29" t="s">
        <v>13</v>
      </c>
      <c r="D11" s="29">
        <v>545.48</v>
      </c>
      <c r="E11" s="29"/>
      <c r="F11" s="29"/>
      <c r="G11" s="29"/>
      <c r="H11" s="29"/>
      <c r="I11" s="29"/>
      <c r="J11" s="29"/>
      <c r="K11" s="29"/>
      <c r="L11" s="29"/>
      <c r="M11" s="56"/>
    </row>
    <row r="12" spans="2:13" ht="15">
      <c r="B12" s="28"/>
      <c r="C12" s="29" t="s">
        <v>14</v>
      </c>
      <c r="D12" s="29" t="s">
        <v>15</v>
      </c>
      <c r="E12" s="29"/>
      <c r="F12" s="29"/>
      <c r="G12" s="29"/>
      <c r="H12" s="29"/>
      <c r="I12" s="29"/>
      <c r="J12" s="29"/>
      <c r="K12" s="29"/>
      <c r="L12" s="29"/>
      <c r="M12" s="56"/>
    </row>
    <row r="13" spans="2:13" ht="15">
      <c r="B13" s="28"/>
      <c r="C13" s="29" t="s">
        <v>16</v>
      </c>
      <c r="D13" s="29" t="s">
        <v>17</v>
      </c>
      <c r="E13" s="29"/>
      <c r="F13" s="29"/>
      <c r="G13" s="29"/>
      <c r="H13" s="29"/>
      <c r="I13" s="29"/>
      <c r="J13" s="29"/>
      <c r="K13" s="29"/>
      <c r="L13" s="29"/>
      <c r="M13" s="56"/>
    </row>
    <row r="14" spans="2:13" ht="15">
      <c r="B14" s="28"/>
      <c r="C14" s="29" t="s">
        <v>18</v>
      </c>
      <c r="D14" s="33">
        <v>0.02</v>
      </c>
      <c r="E14" s="29"/>
      <c r="F14" s="29"/>
      <c r="G14" s="29"/>
      <c r="H14" s="29"/>
      <c r="I14" s="29"/>
      <c r="J14" s="29"/>
      <c r="K14" s="29"/>
      <c r="L14" s="29"/>
      <c r="M14" s="56"/>
    </row>
    <row r="15" spans="2:13" ht="15">
      <c r="B15" s="28"/>
      <c r="C15" s="29" t="s">
        <v>19</v>
      </c>
      <c r="D15" s="34">
        <v>2</v>
      </c>
      <c r="E15" s="35"/>
      <c r="F15" s="35"/>
      <c r="G15" s="35"/>
      <c r="H15" s="35"/>
      <c r="I15" s="35"/>
      <c r="J15" s="35"/>
      <c r="K15" s="35"/>
      <c r="L15" s="35"/>
      <c r="M15" s="56"/>
    </row>
    <row r="16" spans="2:13" ht="15">
      <c r="B16" s="31"/>
      <c r="C16" s="32"/>
      <c r="D16" s="36"/>
      <c r="E16" s="36"/>
      <c r="F16" s="36"/>
      <c r="G16" s="36"/>
      <c r="H16" s="36"/>
      <c r="I16" s="36"/>
      <c r="J16" s="36"/>
      <c r="K16" s="36"/>
      <c r="L16" s="36"/>
      <c r="M16" s="59"/>
    </row>
    <row r="17" spans="2:13" ht="1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6"/>
    </row>
    <row r="18" spans="2:13" ht="2.25" customHeight="1">
      <c r="B18" s="37" t="s">
        <v>20</v>
      </c>
      <c r="C18" s="38" t="s">
        <v>21</v>
      </c>
      <c r="D18" s="39"/>
      <c r="E18" s="40"/>
      <c r="F18" s="40"/>
      <c r="G18" s="40"/>
      <c r="H18" s="40"/>
      <c r="I18" s="40"/>
      <c r="J18" s="40"/>
      <c r="K18" s="40"/>
      <c r="L18" s="40"/>
      <c r="M18" s="57"/>
    </row>
    <row r="19" spans="2:13" s="16" customFormat="1" ht="15">
      <c r="B19" s="41" t="s">
        <v>20</v>
      </c>
      <c r="C19" s="29" t="s">
        <v>22</v>
      </c>
      <c r="D19" s="29">
        <v>1072</v>
      </c>
      <c r="E19" s="24"/>
      <c r="F19" s="24"/>
      <c r="G19" s="24"/>
      <c r="H19" s="24"/>
      <c r="I19" s="24"/>
      <c r="J19" s="24"/>
      <c r="K19" s="24"/>
      <c r="L19" s="24"/>
      <c r="M19" s="56"/>
    </row>
    <row r="20" spans="2:13" s="16" customFormat="1" ht="15">
      <c r="B20" s="23"/>
      <c r="C20" s="29" t="s">
        <v>23</v>
      </c>
      <c r="D20" s="29">
        <v>216</v>
      </c>
      <c r="E20" s="24"/>
      <c r="F20" s="24"/>
      <c r="G20" s="24"/>
      <c r="H20" s="24"/>
      <c r="I20" s="24"/>
      <c r="J20" s="24"/>
      <c r="K20" s="24"/>
      <c r="L20" s="24"/>
      <c r="M20" s="56"/>
    </row>
    <row r="21" spans="2:13" s="16" customFormat="1" ht="15">
      <c r="B21" s="23"/>
      <c r="C21" s="29" t="s">
        <v>24</v>
      </c>
      <c r="D21" s="29">
        <v>870</v>
      </c>
      <c r="E21" s="24"/>
      <c r="F21" s="24"/>
      <c r="G21" s="24"/>
      <c r="H21" s="24"/>
      <c r="I21" s="24"/>
      <c r="J21" s="24"/>
      <c r="K21" s="24"/>
      <c r="L21" s="24"/>
      <c r="M21" s="56"/>
    </row>
    <row r="22" spans="2:13" s="16" customFormat="1" ht="20.1" customHeight="1">
      <c r="B22" s="42"/>
      <c r="C22" s="32" t="s">
        <v>25</v>
      </c>
      <c r="D22" s="32">
        <v>51</v>
      </c>
      <c r="E22" s="43"/>
      <c r="F22" s="43"/>
      <c r="G22" s="43"/>
      <c r="H22" s="43"/>
      <c r="I22" s="43"/>
      <c r="J22" s="43"/>
      <c r="K22" s="43"/>
      <c r="L22" s="43"/>
      <c r="M22" s="59"/>
    </row>
    <row r="23" spans="2:13" s="16" customFormat="1" ht="15">
      <c r="B23" s="44" t="s">
        <v>26</v>
      </c>
      <c r="C23" s="45" t="s">
        <v>27</v>
      </c>
      <c r="D23" s="40"/>
      <c r="E23" s="40"/>
      <c r="F23" s="40" t="s">
        <v>28</v>
      </c>
      <c r="G23" s="40" t="s">
        <v>29</v>
      </c>
      <c r="H23" s="40" t="s">
        <v>30</v>
      </c>
      <c r="I23" s="40"/>
      <c r="J23" s="40"/>
      <c r="K23" s="40"/>
      <c r="L23" s="40"/>
      <c r="M23" s="57"/>
    </row>
    <row r="24" spans="2:13" s="16" customFormat="1" ht="15">
      <c r="B24" s="23"/>
      <c r="C24" s="29" t="s">
        <v>31</v>
      </c>
      <c r="D24" s="29">
        <v>224</v>
      </c>
      <c r="E24" s="24"/>
      <c r="F24" s="24"/>
      <c r="G24" s="24"/>
      <c r="H24" s="24"/>
      <c r="I24" s="24"/>
      <c r="J24" s="24"/>
      <c r="K24" s="24"/>
      <c r="L24" s="24"/>
      <c r="M24" s="56"/>
    </row>
    <row r="25" spans="2:13" ht="28.5">
      <c r="B25" s="23"/>
      <c r="C25" s="29" t="s">
        <v>32</v>
      </c>
      <c r="D25" s="29">
        <v>16000</v>
      </c>
      <c r="E25" s="24"/>
      <c r="F25" s="24"/>
      <c r="G25" s="24"/>
      <c r="H25" s="24"/>
      <c r="I25" s="24"/>
      <c r="J25" s="24"/>
      <c r="K25" s="24"/>
      <c r="L25" s="24"/>
      <c r="M25" s="56"/>
    </row>
    <row r="26" spans="2:13" ht="42.75">
      <c r="B26" s="23"/>
      <c r="C26" s="29" t="s">
        <v>33</v>
      </c>
      <c r="D26" s="29">
        <v>76</v>
      </c>
      <c r="E26" s="24"/>
      <c r="F26" s="24"/>
      <c r="G26" s="24"/>
      <c r="H26" s="24"/>
      <c r="I26" s="24"/>
      <c r="J26" s="24"/>
      <c r="K26" s="24"/>
      <c r="L26" s="24"/>
      <c r="M26" s="56"/>
    </row>
    <row r="27" spans="2:13" ht="28.5">
      <c r="B27" s="23"/>
      <c r="C27" s="29" t="s">
        <v>34</v>
      </c>
      <c r="D27" s="29">
        <v>32.17</v>
      </c>
      <c r="E27" s="24"/>
      <c r="F27" s="24"/>
      <c r="G27" s="24"/>
      <c r="H27" s="24"/>
      <c r="I27" s="24"/>
      <c r="J27" s="24"/>
      <c r="K27" s="24"/>
      <c r="L27" s="24"/>
      <c r="M27" s="56"/>
    </row>
    <row r="28" spans="2:13" ht="29.25">
      <c r="B28" s="42"/>
      <c r="C28" s="32" t="s">
        <v>35</v>
      </c>
      <c r="D28" s="46">
        <v>0.73</v>
      </c>
      <c r="E28" s="43"/>
      <c r="F28" s="43"/>
      <c r="G28" s="43"/>
      <c r="H28" s="43"/>
      <c r="I28" s="43"/>
      <c r="J28" s="43"/>
      <c r="K28" s="43"/>
      <c r="L28" s="43"/>
      <c r="M28" s="59"/>
    </row>
    <row r="29" spans="2:13" ht="1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56"/>
    </row>
    <row r="30" spans="2:13" ht="20.1" customHeight="1">
      <c r="B30" s="37" t="s">
        <v>36</v>
      </c>
      <c r="C30" s="38" t="s">
        <v>37</v>
      </c>
      <c r="D30" s="40"/>
      <c r="E30" s="40"/>
      <c r="F30" s="40"/>
      <c r="G30" s="40"/>
      <c r="H30" s="40"/>
      <c r="I30" s="40"/>
      <c r="J30" s="40"/>
      <c r="K30" s="40"/>
      <c r="L30" s="40"/>
      <c r="M30" s="57"/>
    </row>
    <row r="31" spans="2:13" ht="15">
      <c r="B31" s="23"/>
      <c r="C31" s="29" t="s">
        <v>38</v>
      </c>
      <c r="D31" s="34">
        <v>343.88</v>
      </c>
      <c r="E31" s="24"/>
      <c r="F31" s="24"/>
      <c r="G31" s="24"/>
      <c r="H31" s="24"/>
      <c r="I31" s="24"/>
      <c r="J31" s="24"/>
      <c r="K31" s="24"/>
      <c r="L31" s="24"/>
      <c r="M31" s="56"/>
    </row>
    <row r="32" spans="2:13" ht="15">
      <c r="B32" s="23"/>
      <c r="C32" s="29" t="s">
        <v>39</v>
      </c>
      <c r="D32" s="47">
        <v>106.12</v>
      </c>
      <c r="E32" s="24"/>
      <c r="F32" s="24"/>
      <c r="G32" s="29">
        <v>0</v>
      </c>
      <c r="H32" s="24"/>
      <c r="I32" s="24"/>
      <c r="J32" s="24"/>
      <c r="K32" s="24"/>
      <c r="L32" s="24"/>
      <c r="M32" s="56"/>
    </row>
    <row r="33" spans="2:13" ht="15">
      <c r="B33" s="23"/>
      <c r="C33" s="29" t="s">
        <v>40</v>
      </c>
      <c r="D33" s="34">
        <v>51.71</v>
      </c>
      <c r="E33" s="24"/>
      <c r="F33" s="24"/>
      <c r="G33" s="24"/>
      <c r="H33" s="24"/>
      <c r="I33" s="24"/>
      <c r="J33" s="24"/>
      <c r="K33" s="24"/>
      <c r="L33" s="24"/>
      <c r="M33" s="56"/>
    </row>
    <row r="34" spans="2:13" ht="15">
      <c r="B34" s="23"/>
      <c r="C34" s="29" t="s">
        <v>41</v>
      </c>
      <c r="D34" s="34">
        <v>26.76</v>
      </c>
      <c r="E34" s="24"/>
      <c r="F34" s="24"/>
      <c r="G34" s="24"/>
      <c r="H34" s="24"/>
      <c r="I34" s="24"/>
      <c r="J34" s="24"/>
      <c r="K34" s="24"/>
      <c r="L34" s="24"/>
      <c r="M34" s="56"/>
    </row>
    <row r="35" spans="2:13" ht="15">
      <c r="B35" s="23"/>
      <c r="C35" s="29" t="s">
        <v>42</v>
      </c>
      <c r="D35" s="34">
        <v>16</v>
      </c>
      <c r="E35" s="24"/>
      <c r="F35" s="24"/>
      <c r="G35" s="24"/>
      <c r="H35" s="24"/>
      <c r="I35" s="24"/>
      <c r="J35" s="24"/>
      <c r="K35" s="24"/>
      <c r="L35" s="24"/>
      <c r="M35" s="56"/>
    </row>
    <row r="36" spans="2:13" ht="15">
      <c r="B36" s="23"/>
      <c r="C36" s="29" t="s">
        <v>43</v>
      </c>
      <c r="D36" s="34">
        <v>24.3</v>
      </c>
      <c r="E36" s="24"/>
      <c r="F36" s="24"/>
      <c r="G36" s="24"/>
      <c r="H36" s="24"/>
      <c r="I36" s="24"/>
      <c r="J36" s="24"/>
      <c r="K36" s="24"/>
      <c r="L36" s="24"/>
      <c r="M36" s="56"/>
    </row>
    <row r="37" spans="2:13" ht="15">
      <c r="B37" s="42"/>
      <c r="C37" s="32" t="s">
        <v>44</v>
      </c>
      <c r="D37" s="48">
        <v>82.83</v>
      </c>
      <c r="E37" s="43"/>
      <c r="F37" s="43"/>
      <c r="G37" s="43"/>
      <c r="H37" s="43"/>
      <c r="I37" s="43"/>
      <c r="J37" s="43"/>
      <c r="K37" s="43"/>
      <c r="L37" s="43"/>
      <c r="M37" s="59"/>
    </row>
    <row r="38" spans="2:13" ht="15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56"/>
    </row>
    <row r="39" spans="2:13" ht="15">
      <c r="B39" s="37" t="s">
        <v>45</v>
      </c>
      <c r="C39" s="38" t="s">
        <v>46</v>
      </c>
      <c r="D39" s="49"/>
      <c r="E39" s="40"/>
      <c r="F39" s="40"/>
      <c r="G39" s="40"/>
      <c r="H39" s="40"/>
      <c r="I39" s="40"/>
      <c r="J39" s="40"/>
      <c r="K39" s="40"/>
      <c r="L39" s="40"/>
      <c r="M39" s="57"/>
    </row>
    <row r="40" spans="2:13" ht="15">
      <c r="B40" s="23"/>
      <c r="C40" s="29" t="s">
        <v>47</v>
      </c>
      <c r="D40" s="34">
        <v>26.76</v>
      </c>
      <c r="E40" s="24"/>
      <c r="F40" s="24"/>
      <c r="G40" s="24"/>
      <c r="H40" s="24"/>
      <c r="I40" s="24"/>
      <c r="J40" s="24"/>
      <c r="K40" s="24"/>
      <c r="L40" s="24"/>
      <c r="M40" s="56"/>
    </row>
    <row r="41" spans="2:13" ht="15">
      <c r="B41" s="23"/>
      <c r="C41" s="29" t="s">
        <v>48</v>
      </c>
      <c r="D41" s="29">
        <v>118.16</v>
      </c>
      <c r="E41" s="24"/>
      <c r="F41" s="24"/>
      <c r="G41" s="24"/>
      <c r="H41" s="24"/>
      <c r="I41" s="24"/>
      <c r="J41" s="24"/>
      <c r="K41" s="24"/>
      <c r="L41" s="24"/>
      <c r="M41" s="56"/>
    </row>
    <row r="42" spans="2:13" ht="15">
      <c r="B42" s="23"/>
      <c r="C42" s="29" t="s">
        <v>49</v>
      </c>
      <c r="D42" s="29">
        <v>220.36</v>
      </c>
      <c r="E42" s="24"/>
      <c r="F42" s="24"/>
      <c r="G42" s="24"/>
      <c r="H42" s="24"/>
      <c r="I42" s="24"/>
      <c r="J42" s="24"/>
      <c r="K42" s="24"/>
      <c r="L42" s="24"/>
      <c r="M42" s="56"/>
    </row>
    <row r="43" spans="2:13" ht="15">
      <c r="B43" s="23"/>
      <c r="C43" s="29" t="s">
        <v>50</v>
      </c>
      <c r="D43" s="29">
        <v>102.2</v>
      </c>
      <c r="E43" s="24"/>
      <c r="F43" s="24"/>
      <c r="G43" s="24"/>
      <c r="H43" s="24"/>
      <c r="I43" s="24"/>
      <c r="J43" s="24"/>
      <c r="K43" s="24"/>
      <c r="L43" s="24"/>
      <c r="M43" s="56"/>
    </row>
    <row r="44" spans="2:13" ht="20.1" customHeight="1">
      <c r="B44" s="42"/>
      <c r="C44" s="32" t="s">
        <v>51</v>
      </c>
      <c r="D44" s="32"/>
      <c r="E44" s="43"/>
      <c r="F44" s="43"/>
      <c r="G44" s="43"/>
      <c r="H44" s="43"/>
      <c r="I44" s="43"/>
      <c r="J44" s="43"/>
      <c r="K44" s="43"/>
      <c r="L44" s="43"/>
      <c r="M44" s="59"/>
    </row>
    <row r="45" spans="2:13" ht="15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56"/>
    </row>
    <row r="46" spans="2:13" ht="15">
      <c r="B46" s="37" t="s">
        <v>52</v>
      </c>
      <c r="C46" s="38" t="s">
        <v>53</v>
      </c>
      <c r="D46" s="50"/>
      <c r="E46" s="40"/>
      <c r="F46" s="40"/>
      <c r="G46" s="40"/>
      <c r="H46" s="40"/>
      <c r="I46" s="40"/>
      <c r="J46" s="40"/>
      <c r="K46" s="40"/>
      <c r="L46" s="40"/>
      <c r="M46" s="57"/>
    </row>
    <row r="47" spans="2:13" ht="15">
      <c r="B47" s="23"/>
      <c r="C47" s="29" t="s">
        <v>54</v>
      </c>
      <c r="D47" s="29">
        <v>22</v>
      </c>
      <c r="E47" s="35"/>
      <c r="F47" s="24"/>
      <c r="G47" s="24"/>
      <c r="H47" s="24"/>
      <c r="I47" s="24"/>
      <c r="J47" s="24"/>
      <c r="K47" s="24"/>
      <c r="L47" s="24"/>
      <c r="M47" s="56"/>
    </row>
    <row r="48" spans="2:13" ht="15">
      <c r="B48" s="23"/>
      <c r="C48" s="29" t="s">
        <v>55</v>
      </c>
      <c r="D48" s="29"/>
      <c r="E48" s="24"/>
      <c r="F48" s="24"/>
      <c r="G48" s="24"/>
      <c r="H48" s="24"/>
      <c r="I48" s="24"/>
      <c r="J48" s="24"/>
      <c r="K48" s="24"/>
      <c r="L48" s="24"/>
      <c r="M48" s="56"/>
    </row>
    <row r="49" spans="2:13" ht="15">
      <c r="B49" s="23"/>
      <c r="C49" s="29" t="s">
        <v>56</v>
      </c>
      <c r="D49" s="29"/>
      <c r="E49" s="24"/>
      <c r="F49" s="24"/>
      <c r="G49" s="24"/>
      <c r="H49" s="24"/>
      <c r="I49" s="24"/>
      <c r="J49" s="24"/>
      <c r="K49" s="24"/>
      <c r="L49" s="24"/>
      <c r="M49" s="56"/>
    </row>
    <row r="50" spans="2:13" ht="15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59"/>
    </row>
    <row r="51" spans="2:13" ht="15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56"/>
    </row>
    <row r="52" spans="2:13" ht="15">
      <c r="B52" s="25" t="s">
        <v>57</v>
      </c>
      <c r="C52" s="26" t="s">
        <v>58</v>
      </c>
      <c r="D52" s="27"/>
      <c r="E52" s="27"/>
      <c r="F52" s="27"/>
      <c r="G52" s="27"/>
      <c r="H52" s="27"/>
      <c r="I52" s="27"/>
      <c r="J52" s="27"/>
      <c r="K52" s="27"/>
      <c r="L52" s="27"/>
      <c r="M52" s="57"/>
    </row>
    <row r="53" spans="2:13" ht="15">
      <c r="B53" s="28"/>
      <c r="C53" s="29" t="s">
        <v>59</v>
      </c>
      <c r="D53" s="33">
        <v>0.3</v>
      </c>
      <c r="E53" s="29"/>
      <c r="F53" s="29"/>
      <c r="G53" s="29"/>
      <c r="H53" s="29"/>
      <c r="I53" s="29"/>
      <c r="J53" s="29"/>
      <c r="K53" s="29"/>
      <c r="L53" s="29"/>
      <c r="M53" s="56"/>
    </row>
    <row r="54" spans="2:13" ht="15">
      <c r="B54" s="28"/>
      <c r="C54" s="29" t="s">
        <v>60</v>
      </c>
      <c r="D54" s="33">
        <v>0.25</v>
      </c>
      <c r="E54" s="29"/>
      <c r="F54" s="29"/>
      <c r="G54" s="29"/>
      <c r="H54" s="29"/>
      <c r="I54" s="29"/>
      <c r="J54" s="29"/>
      <c r="K54" s="29"/>
      <c r="L54" s="29"/>
      <c r="M54" s="56"/>
    </row>
    <row r="55" spans="2:13" ht="15">
      <c r="B55" s="28"/>
      <c r="C55" s="29" t="s">
        <v>61</v>
      </c>
      <c r="D55" s="33">
        <v>0.43</v>
      </c>
      <c r="E55" s="29"/>
      <c r="F55" s="29"/>
      <c r="G55" s="29"/>
      <c r="H55" s="29"/>
      <c r="I55" s="29"/>
      <c r="J55" s="29"/>
      <c r="K55" s="29"/>
      <c r="L55" s="29"/>
      <c r="M55" s="56"/>
    </row>
    <row r="56" spans="2:13" ht="15">
      <c r="B56" s="28"/>
      <c r="C56" s="29" t="s">
        <v>62</v>
      </c>
      <c r="D56" s="33">
        <v>0.07</v>
      </c>
      <c r="E56" s="29"/>
      <c r="F56" s="29"/>
      <c r="G56" s="29"/>
      <c r="H56" s="29"/>
      <c r="I56" s="29"/>
      <c r="J56" s="29"/>
      <c r="K56" s="29"/>
      <c r="L56" s="29"/>
      <c r="M56" s="56"/>
    </row>
    <row r="57" spans="2:13" ht="15">
      <c r="B57" s="28"/>
      <c r="C57" s="29" t="s">
        <v>63</v>
      </c>
      <c r="D57" s="33">
        <v>0.08</v>
      </c>
      <c r="E57" s="29"/>
      <c r="F57" s="29"/>
      <c r="G57" s="29"/>
      <c r="H57" s="29"/>
      <c r="I57" s="29"/>
      <c r="J57" s="29"/>
      <c r="K57" s="29"/>
      <c r="L57" s="29"/>
      <c r="M57" s="56"/>
    </row>
    <row r="58" spans="2:13" ht="15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59"/>
    </row>
    <row r="59" spans="2:13" ht="30" customHeight="1">
      <c r="B59" s="37" t="s">
        <v>64</v>
      </c>
      <c r="C59" s="38" t="s">
        <v>65</v>
      </c>
      <c r="D59" s="40"/>
      <c r="E59" s="40"/>
      <c r="F59" s="40"/>
      <c r="G59" s="40"/>
      <c r="H59" s="40"/>
      <c r="I59" s="40"/>
      <c r="J59" s="40"/>
      <c r="K59" s="40"/>
      <c r="L59" s="40"/>
      <c r="M59" s="57"/>
    </row>
    <row r="60" spans="2:13" ht="15">
      <c r="B60" s="23"/>
      <c r="C60" s="29" t="s">
        <v>66</v>
      </c>
      <c r="D60" s="51" t="s">
        <v>67</v>
      </c>
      <c r="E60" s="24"/>
      <c r="F60" s="24"/>
      <c r="G60" s="24"/>
      <c r="H60" s="24"/>
      <c r="I60" s="24"/>
      <c r="J60" s="24"/>
      <c r="K60" s="24"/>
      <c r="L60" s="24"/>
      <c r="M60" s="56"/>
    </row>
    <row r="61" spans="2:13" ht="15">
      <c r="B61" s="23"/>
      <c r="C61" s="29" t="s">
        <v>68</v>
      </c>
      <c r="D61" s="51" t="s">
        <v>69</v>
      </c>
      <c r="E61" s="24"/>
      <c r="F61" s="24"/>
      <c r="G61" s="24"/>
      <c r="H61" s="24"/>
      <c r="I61" s="24"/>
      <c r="J61" s="24"/>
      <c r="K61" s="24"/>
      <c r="L61" s="24"/>
      <c r="M61" s="56"/>
    </row>
    <row r="62" spans="2:13" ht="15">
      <c r="B62" s="42"/>
      <c r="C62" s="32" t="s">
        <v>70</v>
      </c>
      <c r="D62" s="52" t="s">
        <v>71</v>
      </c>
      <c r="E62" s="43"/>
      <c r="F62" s="43"/>
      <c r="G62" s="43"/>
      <c r="H62" s="43"/>
      <c r="I62" s="43"/>
      <c r="J62" s="43"/>
      <c r="K62" s="43"/>
      <c r="L62" s="43"/>
      <c r="M62" s="59"/>
    </row>
    <row r="63" spans="2:13" ht="15">
      <c r="B63" s="23"/>
      <c r="C63" s="29"/>
      <c r="D63" s="29"/>
      <c r="E63" s="29"/>
      <c r="F63" s="24"/>
      <c r="G63" s="24"/>
      <c r="H63" s="24"/>
      <c r="I63" s="24"/>
      <c r="J63" s="24"/>
      <c r="K63" s="24"/>
      <c r="L63" s="24"/>
      <c r="M63" s="56"/>
    </row>
    <row r="64" spans="2:13" ht="15">
      <c r="B64" s="37" t="s">
        <v>72</v>
      </c>
      <c r="C64" s="38" t="s">
        <v>73</v>
      </c>
      <c r="D64" s="40"/>
      <c r="E64" s="40"/>
      <c r="F64" s="40"/>
      <c r="G64" s="40"/>
      <c r="H64" s="40"/>
      <c r="I64" s="40"/>
      <c r="J64" s="40"/>
      <c r="K64" s="40"/>
      <c r="L64" s="40"/>
      <c r="M64" s="57"/>
    </row>
    <row r="65" spans="2:13" ht="15">
      <c r="B65" s="23"/>
      <c r="C65" s="29" t="s">
        <v>74</v>
      </c>
      <c r="D65" s="29">
        <v>56.5</v>
      </c>
      <c r="E65" s="24"/>
      <c r="F65" s="24"/>
      <c r="G65" s="24"/>
      <c r="H65" s="24"/>
      <c r="I65" s="24"/>
      <c r="J65" s="24"/>
      <c r="K65" s="24"/>
      <c r="L65" s="24"/>
      <c r="M65" s="56"/>
    </row>
    <row r="66" spans="2:13" ht="15">
      <c r="B66" s="23"/>
      <c r="C66" s="29" t="s">
        <v>75</v>
      </c>
      <c r="D66" s="29">
        <v>20.4</v>
      </c>
      <c r="E66" s="24"/>
      <c r="F66" s="24"/>
      <c r="G66" s="24"/>
      <c r="H66" s="24"/>
      <c r="I66" s="24"/>
      <c r="J66" s="24"/>
      <c r="K66" s="24"/>
      <c r="L66" s="24"/>
      <c r="M66" s="56"/>
    </row>
    <row r="67" spans="2:13" ht="29.25">
      <c r="B67" s="42"/>
      <c r="C67" s="32" t="s">
        <v>76</v>
      </c>
      <c r="D67" s="60">
        <v>132</v>
      </c>
      <c r="E67" s="43"/>
      <c r="F67" s="43"/>
      <c r="G67" s="43"/>
      <c r="H67" s="43"/>
      <c r="I67" s="43"/>
      <c r="J67" s="43"/>
      <c r="K67" s="43"/>
      <c r="L67" s="43"/>
      <c r="M67" s="59"/>
    </row>
    <row r="68" spans="2:13" ht="1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56"/>
    </row>
    <row r="69" spans="2:13" ht="15.75">
      <c r="B69" s="61" t="s">
        <v>77</v>
      </c>
      <c r="C69" s="62"/>
      <c r="D69" s="63" t="s">
        <v>78</v>
      </c>
      <c r="E69" s="63"/>
      <c r="F69" s="63"/>
      <c r="G69" s="63"/>
      <c r="H69" s="63"/>
      <c r="I69" s="63"/>
      <c r="J69" s="63"/>
      <c r="K69" s="63"/>
      <c r="L69" s="63"/>
      <c r="M69" s="76"/>
    </row>
    <row r="70" spans="2:13" ht="45">
      <c r="B70" s="64" t="s">
        <v>79</v>
      </c>
      <c r="C70" s="64" t="s">
        <v>80</v>
      </c>
      <c r="D70" s="65" t="s">
        <v>81</v>
      </c>
      <c r="E70" s="64" t="s">
        <v>82</v>
      </c>
      <c r="F70" s="66" t="s">
        <v>83</v>
      </c>
      <c r="G70" s="66" t="s">
        <v>84</v>
      </c>
      <c r="H70" s="66" t="s">
        <v>85</v>
      </c>
      <c r="I70" s="64" t="s">
        <v>86</v>
      </c>
      <c r="J70" s="64" t="s">
        <v>87</v>
      </c>
      <c r="K70" s="64" t="s">
        <v>88</v>
      </c>
      <c r="L70" s="64" t="s">
        <v>89</v>
      </c>
      <c r="M70" s="66" t="s">
        <v>90</v>
      </c>
    </row>
    <row r="71" spans="2:13" s="17" customFormat="1" ht="15">
      <c r="B71" s="67">
        <v>1</v>
      </c>
      <c r="C71" s="68" t="s">
        <v>91</v>
      </c>
      <c r="D71" s="67" t="s">
        <v>92</v>
      </c>
      <c r="E71" s="67">
        <v>1</v>
      </c>
      <c r="F71" s="69" t="s">
        <v>93</v>
      </c>
      <c r="G71" s="67">
        <v>2.741</v>
      </c>
      <c r="H71" s="67">
        <v>2.6</v>
      </c>
      <c r="I71" s="67">
        <v>1557</v>
      </c>
      <c r="J71" s="67">
        <v>3.73</v>
      </c>
      <c r="K71" s="67"/>
      <c r="L71" s="67"/>
      <c r="M71" s="67"/>
    </row>
    <row r="72" spans="2:13" s="17" customFormat="1" ht="15">
      <c r="B72" s="67">
        <v>2</v>
      </c>
      <c r="C72" s="68" t="s">
        <v>91</v>
      </c>
      <c r="D72" s="67" t="s">
        <v>94</v>
      </c>
      <c r="E72" s="67">
        <v>1</v>
      </c>
      <c r="F72" s="69" t="s">
        <v>93</v>
      </c>
      <c r="G72" s="67">
        <v>2.741</v>
      </c>
      <c r="H72" s="67">
        <v>2.6</v>
      </c>
      <c r="I72" s="67">
        <v>1557</v>
      </c>
      <c r="J72" s="67">
        <v>3.73</v>
      </c>
      <c r="K72" s="67"/>
      <c r="L72" s="67"/>
      <c r="M72" s="67"/>
    </row>
    <row r="73" spans="2:13" s="18" customFormat="1" ht="15">
      <c r="B73" s="67">
        <v>3</v>
      </c>
      <c r="C73" s="68" t="s">
        <v>91</v>
      </c>
      <c r="D73" s="67" t="s">
        <v>95</v>
      </c>
      <c r="E73" s="67">
        <v>1</v>
      </c>
      <c r="F73" s="69" t="s">
        <v>93</v>
      </c>
      <c r="G73" s="67">
        <v>2.741</v>
      </c>
      <c r="H73" s="67">
        <v>2.6</v>
      </c>
      <c r="I73" s="67">
        <v>1557</v>
      </c>
      <c r="J73" s="67">
        <v>3.73</v>
      </c>
      <c r="K73" s="67"/>
      <c r="L73" s="67"/>
      <c r="M73" s="67"/>
    </row>
    <row r="74" spans="2:13" s="18" customFormat="1" ht="15">
      <c r="B74" s="67">
        <v>4</v>
      </c>
      <c r="C74" s="68" t="s">
        <v>91</v>
      </c>
      <c r="D74" s="67" t="s">
        <v>96</v>
      </c>
      <c r="E74" s="67">
        <v>1</v>
      </c>
      <c r="F74" s="69" t="s">
        <v>93</v>
      </c>
      <c r="G74" s="67">
        <v>2.741</v>
      </c>
      <c r="H74" s="67">
        <v>2.6</v>
      </c>
      <c r="I74" s="67">
        <v>1557</v>
      </c>
      <c r="J74" s="67">
        <v>3.73</v>
      </c>
      <c r="K74" s="67"/>
      <c r="L74" s="67"/>
      <c r="M74" s="67"/>
    </row>
    <row r="75" spans="2:13" s="18" customFormat="1" ht="15">
      <c r="B75" s="67">
        <v>5</v>
      </c>
      <c r="C75" s="68" t="s">
        <v>91</v>
      </c>
      <c r="D75" s="67" t="s">
        <v>97</v>
      </c>
      <c r="E75" s="67">
        <v>1</v>
      </c>
      <c r="F75" s="69" t="s">
        <v>93</v>
      </c>
      <c r="G75" s="67">
        <v>2.741</v>
      </c>
      <c r="H75" s="67">
        <v>2.6</v>
      </c>
      <c r="I75" s="67">
        <v>1557</v>
      </c>
      <c r="J75" s="67">
        <v>3.73</v>
      </c>
      <c r="K75" s="67"/>
      <c r="L75" s="67"/>
      <c r="M75" s="67"/>
    </row>
    <row r="76" spans="2:13" s="18" customFormat="1" ht="15">
      <c r="B76" s="67">
        <v>6</v>
      </c>
      <c r="C76" s="68" t="s">
        <v>91</v>
      </c>
      <c r="D76" s="67" t="s">
        <v>98</v>
      </c>
      <c r="E76" s="67">
        <v>1</v>
      </c>
      <c r="F76" s="69" t="s">
        <v>93</v>
      </c>
      <c r="G76" s="67">
        <v>2.741</v>
      </c>
      <c r="H76" s="67">
        <v>2.6</v>
      </c>
      <c r="I76" s="67">
        <v>1557</v>
      </c>
      <c r="J76" s="67">
        <v>3.73</v>
      </c>
      <c r="K76" s="67"/>
      <c r="L76" s="67"/>
      <c r="M76" s="67"/>
    </row>
    <row r="77" spans="2:13" s="18" customFormat="1" ht="15">
      <c r="B77" s="67">
        <v>7</v>
      </c>
      <c r="C77" s="68" t="s">
        <v>91</v>
      </c>
      <c r="D77" s="67" t="s">
        <v>99</v>
      </c>
      <c r="E77" s="67">
        <v>1</v>
      </c>
      <c r="F77" s="69" t="s">
        <v>93</v>
      </c>
      <c r="G77" s="67">
        <v>2.741</v>
      </c>
      <c r="H77" s="67">
        <v>2.6</v>
      </c>
      <c r="I77" s="67">
        <v>1557</v>
      </c>
      <c r="J77" s="67">
        <v>3.73</v>
      </c>
      <c r="K77" s="67"/>
      <c r="L77" s="67"/>
      <c r="M77" s="67"/>
    </row>
    <row r="78" spans="2:13" s="18" customFormat="1" ht="15">
      <c r="B78" s="67">
        <v>8</v>
      </c>
      <c r="C78" s="68" t="s">
        <v>91</v>
      </c>
      <c r="D78" s="67" t="s">
        <v>100</v>
      </c>
      <c r="E78" s="67">
        <v>1</v>
      </c>
      <c r="F78" s="69" t="s">
        <v>93</v>
      </c>
      <c r="G78" s="67">
        <v>2.741</v>
      </c>
      <c r="H78" s="67">
        <v>2.6</v>
      </c>
      <c r="I78" s="67">
        <v>1557</v>
      </c>
      <c r="J78" s="67">
        <v>3.73</v>
      </c>
      <c r="K78" s="67"/>
      <c r="L78" s="67"/>
      <c r="M78" s="67"/>
    </row>
    <row r="79" spans="2:13" s="18" customFormat="1" ht="15">
      <c r="B79" s="67">
        <v>9</v>
      </c>
      <c r="C79" s="68" t="s">
        <v>91</v>
      </c>
      <c r="D79" s="67" t="s">
        <v>101</v>
      </c>
      <c r="E79" s="67">
        <v>1</v>
      </c>
      <c r="F79" s="69" t="s">
        <v>93</v>
      </c>
      <c r="G79" s="67">
        <v>2.741</v>
      </c>
      <c r="H79" s="67">
        <v>2.6</v>
      </c>
      <c r="I79" s="67">
        <v>1557</v>
      </c>
      <c r="J79" s="67">
        <v>3.73</v>
      </c>
      <c r="K79" s="67"/>
      <c r="L79" s="67"/>
      <c r="M79" s="67"/>
    </row>
    <row r="80" spans="2:13" s="18" customFormat="1" ht="15">
      <c r="B80" s="67">
        <v>10</v>
      </c>
      <c r="C80" s="68" t="s">
        <v>91</v>
      </c>
      <c r="D80" s="67" t="s">
        <v>102</v>
      </c>
      <c r="E80" s="67">
        <v>1</v>
      </c>
      <c r="F80" s="69" t="s">
        <v>93</v>
      </c>
      <c r="G80" s="67">
        <v>2.741</v>
      </c>
      <c r="H80" s="67">
        <v>2.6</v>
      </c>
      <c r="I80" s="67">
        <v>1557</v>
      </c>
      <c r="J80" s="67">
        <v>3.73</v>
      </c>
      <c r="K80" s="67"/>
      <c r="L80" s="67"/>
      <c r="M80" s="67"/>
    </row>
    <row r="81" spans="2:13" s="18" customFormat="1" ht="15">
      <c r="B81" s="67">
        <v>11</v>
      </c>
      <c r="C81" s="68" t="s">
        <v>91</v>
      </c>
      <c r="D81" s="67" t="s">
        <v>103</v>
      </c>
      <c r="E81" s="67">
        <v>1</v>
      </c>
      <c r="F81" s="69" t="s">
        <v>93</v>
      </c>
      <c r="G81" s="67">
        <v>2.741</v>
      </c>
      <c r="H81" s="67">
        <v>2.6</v>
      </c>
      <c r="I81" s="67">
        <v>1557</v>
      </c>
      <c r="J81" s="67">
        <v>3.73</v>
      </c>
      <c r="K81" s="67"/>
      <c r="L81" s="67"/>
      <c r="M81" s="67"/>
    </row>
    <row r="82" spans="2:13" s="18" customFormat="1" ht="15">
      <c r="B82" s="67">
        <v>12</v>
      </c>
      <c r="C82" s="68" t="s">
        <v>91</v>
      </c>
      <c r="D82" s="67" t="s">
        <v>104</v>
      </c>
      <c r="E82" s="67">
        <v>1</v>
      </c>
      <c r="F82" s="69" t="s">
        <v>93</v>
      </c>
      <c r="G82" s="67">
        <v>2.741</v>
      </c>
      <c r="H82" s="67">
        <v>2.6</v>
      </c>
      <c r="I82" s="67">
        <v>1557</v>
      </c>
      <c r="J82" s="67">
        <v>3.73</v>
      </c>
      <c r="K82" s="67"/>
      <c r="L82" s="67"/>
      <c r="M82" s="67"/>
    </row>
    <row r="83" spans="2:13" s="18" customFormat="1" ht="15">
      <c r="B83" s="67">
        <v>13</v>
      </c>
      <c r="C83" s="68" t="s">
        <v>91</v>
      </c>
      <c r="D83" s="67" t="s">
        <v>105</v>
      </c>
      <c r="E83" s="67">
        <v>1</v>
      </c>
      <c r="F83" s="69" t="s">
        <v>93</v>
      </c>
      <c r="G83" s="67">
        <v>2.741</v>
      </c>
      <c r="H83" s="67">
        <v>2.6</v>
      </c>
      <c r="I83" s="67">
        <v>1557</v>
      </c>
      <c r="J83" s="67">
        <v>3.73</v>
      </c>
      <c r="K83" s="67"/>
      <c r="L83" s="67"/>
      <c r="M83" s="67"/>
    </row>
    <row r="84" spans="2:13" s="18" customFormat="1" ht="15">
      <c r="B84" s="67">
        <v>14</v>
      </c>
      <c r="C84" s="68" t="s">
        <v>91</v>
      </c>
      <c r="D84" s="67" t="s">
        <v>106</v>
      </c>
      <c r="E84" s="67">
        <v>1</v>
      </c>
      <c r="F84" s="69" t="s">
        <v>93</v>
      </c>
      <c r="G84" s="67">
        <v>2.741</v>
      </c>
      <c r="H84" s="67">
        <v>2.6</v>
      </c>
      <c r="I84" s="67">
        <v>1557</v>
      </c>
      <c r="J84" s="67">
        <v>3.73</v>
      </c>
      <c r="K84" s="67"/>
      <c r="L84" s="67"/>
      <c r="M84" s="67"/>
    </row>
    <row r="85" spans="2:13" s="18" customFormat="1" ht="15">
      <c r="B85" s="67">
        <v>15</v>
      </c>
      <c r="C85" s="68" t="s">
        <v>91</v>
      </c>
      <c r="D85" s="67" t="s">
        <v>107</v>
      </c>
      <c r="E85" s="67">
        <v>1</v>
      </c>
      <c r="F85" s="69" t="s">
        <v>93</v>
      </c>
      <c r="G85" s="67">
        <v>2.741</v>
      </c>
      <c r="H85" s="67">
        <v>2.6</v>
      </c>
      <c r="I85" s="67">
        <v>1557</v>
      </c>
      <c r="J85" s="67">
        <v>3.73</v>
      </c>
      <c r="K85" s="67"/>
      <c r="L85" s="67"/>
      <c r="M85" s="67"/>
    </row>
    <row r="86" spans="2:13" s="18" customFormat="1" ht="15">
      <c r="B86" s="67">
        <v>16</v>
      </c>
      <c r="C86" s="68" t="s">
        <v>91</v>
      </c>
      <c r="D86" s="67" t="s">
        <v>108</v>
      </c>
      <c r="E86" s="67">
        <v>1</v>
      </c>
      <c r="F86" s="69" t="s">
        <v>93</v>
      </c>
      <c r="G86" s="67">
        <v>2.741</v>
      </c>
      <c r="H86" s="67">
        <v>2.6</v>
      </c>
      <c r="I86" s="67">
        <v>1557</v>
      </c>
      <c r="J86" s="67">
        <v>3.73</v>
      </c>
      <c r="K86" s="67"/>
      <c r="L86" s="67"/>
      <c r="M86" s="67"/>
    </row>
    <row r="87" spans="2:13" s="18" customFormat="1" ht="15">
      <c r="B87" s="67">
        <v>17</v>
      </c>
      <c r="C87" s="68" t="s">
        <v>91</v>
      </c>
      <c r="D87" s="67" t="s">
        <v>109</v>
      </c>
      <c r="E87" s="67">
        <v>1</v>
      </c>
      <c r="F87" s="69" t="s">
        <v>93</v>
      </c>
      <c r="G87" s="67">
        <v>2.741</v>
      </c>
      <c r="H87" s="67">
        <v>2.6</v>
      </c>
      <c r="I87" s="67">
        <v>1557</v>
      </c>
      <c r="J87" s="67">
        <v>3.73</v>
      </c>
      <c r="K87" s="67"/>
      <c r="L87" s="67"/>
      <c r="M87" s="67"/>
    </row>
    <row r="88" spans="2:13" s="18" customFormat="1" ht="15">
      <c r="B88" s="67">
        <v>18</v>
      </c>
      <c r="C88" s="68" t="s">
        <v>91</v>
      </c>
      <c r="D88" s="67" t="s">
        <v>110</v>
      </c>
      <c r="E88" s="67">
        <v>1</v>
      </c>
      <c r="F88" s="69" t="s">
        <v>93</v>
      </c>
      <c r="G88" s="67">
        <v>2.741</v>
      </c>
      <c r="H88" s="67">
        <v>2.6</v>
      </c>
      <c r="I88" s="67">
        <v>1557</v>
      </c>
      <c r="J88" s="67">
        <v>3.73</v>
      </c>
      <c r="K88" s="67"/>
      <c r="L88" s="67"/>
      <c r="M88" s="67"/>
    </row>
    <row r="89" spans="2:13" s="18" customFormat="1" ht="15">
      <c r="B89" s="67">
        <v>19</v>
      </c>
      <c r="C89" s="70" t="s">
        <v>111</v>
      </c>
      <c r="D89" s="67" t="s">
        <v>112</v>
      </c>
      <c r="E89" s="67">
        <v>1</v>
      </c>
      <c r="F89" s="70" t="s">
        <v>113</v>
      </c>
      <c r="G89" s="67">
        <v>10.15</v>
      </c>
      <c r="H89" s="67">
        <v>9.4395</v>
      </c>
      <c r="I89" s="67">
        <v>4891</v>
      </c>
      <c r="J89" s="67">
        <v>16.42</v>
      </c>
      <c r="K89" s="67"/>
      <c r="L89" s="67"/>
      <c r="M89" s="67"/>
    </row>
    <row r="90" spans="2:13" s="17" customFormat="1" ht="15">
      <c r="B90" s="67">
        <v>20</v>
      </c>
      <c r="C90" s="70" t="s">
        <v>114</v>
      </c>
      <c r="D90" s="67" t="s">
        <v>112</v>
      </c>
      <c r="E90" s="67">
        <v>1</v>
      </c>
      <c r="F90" s="70" t="s">
        <v>113</v>
      </c>
      <c r="G90" s="67">
        <v>10.15</v>
      </c>
      <c r="H90" s="67">
        <v>9.4395</v>
      </c>
      <c r="I90" s="67">
        <v>4891</v>
      </c>
      <c r="J90" s="67">
        <v>16.42</v>
      </c>
      <c r="K90" s="67"/>
      <c r="L90" s="67"/>
      <c r="M90" s="67"/>
    </row>
    <row r="91" spans="2:13" s="17" customFormat="1" ht="15">
      <c r="B91" s="67">
        <v>21</v>
      </c>
      <c r="C91" s="70" t="s">
        <v>111</v>
      </c>
      <c r="D91" s="67" t="s">
        <v>112</v>
      </c>
      <c r="E91" s="67">
        <v>1</v>
      </c>
      <c r="F91" s="70" t="s">
        <v>113</v>
      </c>
      <c r="G91" s="67">
        <v>10.15</v>
      </c>
      <c r="H91" s="67">
        <v>9.4395</v>
      </c>
      <c r="I91" s="67">
        <v>4891</v>
      </c>
      <c r="J91" s="67">
        <v>16.42</v>
      </c>
      <c r="K91" s="67"/>
      <c r="L91" s="67"/>
      <c r="M91" s="67"/>
    </row>
    <row r="92" spans="2:13" s="17" customFormat="1" ht="15">
      <c r="B92" s="67">
        <v>22</v>
      </c>
      <c r="C92" s="71" t="s">
        <v>115</v>
      </c>
      <c r="D92" s="67" t="s">
        <v>112</v>
      </c>
      <c r="E92" s="67">
        <v>1</v>
      </c>
      <c r="F92" s="70" t="s">
        <v>113</v>
      </c>
      <c r="G92" s="67">
        <v>10.15</v>
      </c>
      <c r="H92" s="67">
        <v>9.4395</v>
      </c>
      <c r="I92" s="67">
        <v>4891</v>
      </c>
      <c r="J92" s="67">
        <v>16.42</v>
      </c>
      <c r="K92" s="67"/>
      <c r="L92" s="67"/>
      <c r="M92" s="67"/>
    </row>
    <row r="93" spans="2:13" s="17" customFormat="1" ht="15">
      <c r="B93" s="67">
        <v>23</v>
      </c>
      <c r="C93" s="68" t="s">
        <v>116</v>
      </c>
      <c r="D93" s="69" t="s">
        <v>117</v>
      </c>
      <c r="E93" s="67">
        <v>1</v>
      </c>
      <c r="F93" s="68">
        <v>0.45</v>
      </c>
      <c r="G93" s="72">
        <v>0.36</v>
      </c>
      <c r="H93" s="67">
        <f>G93*0.93</f>
        <v>0.3348</v>
      </c>
      <c r="I93" s="77">
        <v>205</v>
      </c>
      <c r="J93" s="68">
        <v>0.45</v>
      </c>
      <c r="K93" s="67"/>
      <c r="L93" s="67"/>
      <c r="M93" s="67"/>
    </row>
    <row r="94" spans="2:13" s="17" customFormat="1" ht="15">
      <c r="B94" s="67">
        <v>24</v>
      </c>
      <c r="C94" s="68" t="s">
        <v>116</v>
      </c>
      <c r="D94" s="69" t="s">
        <v>118</v>
      </c>
      <c r="E94" s="67">
        <v>1</v>
      </c>
      <c r="F94" s="68">
        <v>0.36</v>
      </c>
      <c r="G94" s="72">
        <v>0.228</v>
      </c>
      <c r="H94" s="67">
        <f aca="true" t="shared" si="0" ref="H94:H102">G94*0.93</f>
        <v>0.21204</v>
      </c>
      <c r="I94" s="77">
        <v>164</v>
      </c>
      <c r="J94" s="68">
        <v>0.36</v>
      </c>
      <c r="K94" s="67"/>
      <c r="L94" s="67"/>
      <c r="M94" s="67"/>
    </row>
    <row r="95" spans="2:13" s="17" customFormat="1" ht="25.5">
      <c r="B95" s="67">
        <v>25</v>
      </c>
      <c r="C95" s="68" t="s">
        <v>116</v>
      </c>
      <c r="D95" s="69" t="s">
        <v>119</v>
      </c>
      <c r="E95" s="67">
        <v>1</v>
      </c>
      <c r="F95" s="68">
        <v>0.47</v>
      </c>
      <c r="G95" s="72">
        <v>0.376</v>
      </c>
      <c r="H95" s="67">
        <f t="shared" si="0"/>
        <v>0.34968</v>
      </c>
      <c r="I95" s="77">
        <v>214</v>
      </c>
      <c r="J95" s="68">
        <v>0.47</v>
      </c>
      <c r="K95" s="67"/>
      <c r="L95" s="67"/>
      <c r="M95" s="67"/>
    </row>
    <row r="96" spans="2:13" s="17" customFormat="1" ht="25.5">
      <c r="B96" s="67">
        <v>26</v>
      </c>
      <c r="C96" s="68" t="s">
        <v>116</v>
      </c>
      <c r="D96" s="69" t="s">
        <v>120</v>
      </c>
      <c r="E96" s="67">
        <v>1</v>
      </c>
      <c r="F96" s="68">
        <v>0.6</v>
      </c>
      <c r="G96" s="72">
        <v>0.48</v>
      </c>
      <c r="H96" s="67">
        <f t="shared" si="0"/>
        <v>0.4464</v>
      </c>
      <c r="I96" s="77">
        <v>273</v>
      </c>
      <c r="J96" s="68">
        <v>0.6</v>
      </c>
      <c r="K96" s="67"/>
      <c r="L96" s="67"/>
      <c r="M96" s="67"/>
    </row>
    <row r="97" spans="2:13" s="17" customFormat="1" ht="15">
      <c r="B97" s="67">
        <v>27</v>
      </c>
      <c r="C97" s="68" t="s">
        <v>116</v>
      </c>
      <c r="D97" s="69" t="s">
        <v>121</v>
      </c>
      <c r="E97" s="67">
        <v>1</v>
      </c>
      <c r="F97" s="68">
        <v>0.6</v>
      </c>
      <c r="G97" s="72">
        <v>0.48</v>
      </c>
      <c r="H97" s="67">
        <f t="shared" si="0"/>
        <v>0.4464</v>
      </c>
      <c r="I97" s="77">
        <v>273</v>
      </c>
      <c r="J97" s="68">
        <v>0.6</v>
      </c>
      <c r="K97" s="67"/>
      <c r="L97" s="67"/>
      <c r="M97" s="67"/>
    </row>
    <row r="98" spans="2:13" s="17" customFormat="1" ht="15">
      <c r="B98" s="67">
        <v>28</v>
      </c>
      <c r="C98" s="68" t="s">
        <v>116</v>
      </c>
      <c r="D98" s="69" t="s">
        <v>122</v>
      </c>
      <c r="E98" s="67">
        <v>1</v>
      </c>
      <c r="F98" s="68">
        <v>0.5</v>
      </c>
      <c r="G98" s="72">
        <v>0.36</v>
      </c>
      <c r="H98" s="67">
        <f t="shared" si="0"/>
        <v>0.3348</v>
      </c>
      <c r="I98" s="77">
        <v>205</v>
      </c>
      <c r="J98" s="68">
        <v>0.5</v>
      </c>
      <c r="K98" s="67"/>
      <c r="L98" s="67"/>
      <c r="M98" s="67"/>
    </row>
    <row r="99" spans="2:13" s="17" customFormat="1" ht="25.5">
      <c r="B99" s="67">
        <v>29</v>
      </c>
      <c r="C99" s="68" t="s">
        <v>116</v>
      </c>
      <c r="D99" s="69" t="s">
        <v>123</v>
      </c>
      <c r="E99" s="67">
        <v>1</v>
      </c>
      <c r="F99" s="67">
        <v>1.65</v>
      </c>
      <c r="G99" s="73">
        <v>0.8779</v>
      </c>
      <c r="H99" s="67">
        <f t="shared" si="0"/>
        <v>0.816447</v>
      </c>
      <c r="I99" s="67">
        <v>424</v>
      </c>
      <c r="J99" s="67">
        <v>1.65</v>
      </c>
      <c r="K99" s="67"/>
      <c r="L99" s="67"/>
      <c r="M99" s="67"/>
    </row>
    <row r="100" spans="2:13" s="17" customFormat="1" ht="25.5">
      <c r="B100" s="67">
        <v>30</v>
      </c>
      <c r="C100" s="68" t="s">
        <v>116</v>
      </c>
      <c r="D100" s="69" t="s">
        <v>124</v>
      </c>
      <c r="E100" s="67">
        <v>1</v>
      </c>
      <c r="F100" s="68">
        <v>0.58</v>
      </c>
      <c r="G100" s="72">
        <v>0.4176</v>
      </c>
      <c r="H100" s="67">
        <f t="shared" si="0"/>
        <v>0.388368</v>
      </c>
      <c r="I100" s="77">
        <v>202</v>
      </c>
      <c r="J100" s="68">
        <v>0.58</v>
      </c>
      <c r="K100" s="67"/>
      <c r="L100" s="67"/>
      <c r="M100" s="67"/>
    </row>
    <row r="101" spans="2:13" s="17" customFormat="1" ht="15">
      <c r="B101" s="67">
        <v>31</v>
      </c>
      <c r="C101" s="68" t="s">
        <v>116</v>
      </c>
      <c r="D101" s="69" t="s">
        <v>125</v>
      </c>
      <c r="E101" s="67">
        <v>1</v>
      </c>
      <c r="F101" s="68">
        <v>0.99</v>
      </c>
      <c r="G101" s="72">
        <v>0.792</v>
      </c>
      <c r="H101" s="67">
        <f t="shared" si="0"/>
        <v>0.73656</v>
      </c>
      <c r="I101" s="77">
        <v>450</v>
      </c>
      <c r="J101" s="68">
        <v>0.99</v>
      </c>
      <c r="K101" s="67"/>
      <c r="L101" s="67"/>
      <c r="M101" s="67"/>
    </row>
    <row r="102" spans="2:13" s="17" customFormat="1" ht="15">
      <c r="B102" s="67">
        <v>32</v>
      </c>
      <c r="C102" s="68" t="s">
        <v>116</v>
      </c>
      <c r="D102" s="69" t="s">
        <v>126</v>
      </c>
      <c r="E102" s="67">
        <v>1</v>
      </c>
      <c r="F102" s="68">
        <v>0.62</v>
      </c>
      <c r="G102" s="72">
        <v>0.4464</v>
      </c>
      <c r="H102" s="67">
        <f t="shared" si="0"/>
        <v>0.415152</v>
      </c>
      <c r="I102" s="77">
        <v>215</v>
      </c>
      <c r="J102" s="68">
        <v>0.62</v>
      </c>
      <c r="K102" s="67"/>
      <c r="L102" s="67"/>
      <c r="M102" s="67"/>
    </row>
    <row r="103" spans="2:13" s="17" customFormat="1" ht="25.5">
      <c r="B103" s="67">
        <v>33</v>
      </c>
      <c r="C103" s="68" t="s">
        <v>116</v>
      </c>
      <c r="D103" s="69" t="s">
        <v>127</v>
      </c>
      <c r="E103" s="67">
        <v>1</v>
      </c>
      <c r="F103" s="68">
        <v>0.52</v>
      </c>
      <c r="G103" s="72">
        <v>0.374</v>
      </c>
      <c r="H103" s="67">
        <f>G102*0.93</f>
        <v>0.415152</v>
      </c>
      <c r="I103" s="77">
        <v>212</v>
      </c>
      <c r="J103" s="68">
        <v>0.52</v>
      </c>
      <c r="K103" s="67"/>
      <c r="L103" s="67"/>
      <c r="M103" s="67"/>
    </row>
    <row r="104" spans="2:13" s="17" customFormat="1" ht="15">
      <c r="B104" s="67">
        <v>34</v>
      </c>
      <c r="C104" s="68" t="s">
        <v>116</v>
      </c>
      <c r="D104" s="69" t="s">
        <v>128</v>
      </c>
      <c r="E104" s="67">
        <v>1</v>
      </c>
      <c r="F104" s="68">
        <v>0.8</v>
      </c>
      <c r="G104" s="73">
        <v>0.518</v>
      </c>
      <c r="H104" s="67">
        <f>G103*0.93</f>
        <v>0.34782</v>
      </c>
      <c r="I104" s="67">
        <v>294</v>
      </c>
      <c r="J104" s="68">
        <v>0.8</v>
      </c>
      <c r="K104" s="67"/>
      <c r="L104" s="67"/>
      <c r="M104" s="67"/>
    </row>
    <row r="105" spans="2:13" s="17" customFormat="1" ht="15">
      <c r="B105" s="67">
        <v>35</v>
      </c>
      <c r="C105" s="68" t="s">
        <v>116</v>
      </c>
      <c r="D105" s="69" t="s">
        <v>129</v>
      </c>
      <c r="E105" s="67">
        <v>1</v>
      </c>
      <c r="F105" s="67">
        <v>2.01</v>
      </c>
      <c r="G105" s="73">
        <v>1.8307</v>
      </c>
      <c r="H105" s="67">
        <f aca="true" t="shared" si="1" ref="H105:H136">G104*0.93</f>
        <v>0.48174</v>
      </c>
      <c r="I105" s="67">
        <v>834</v>
      </c>
      <c r="J105" s="67">
        <v>2.01</v>
      </c>
      <c r="K105" s="67"/>
      <c r="L105" s="67"/>
      <c r="M105" s="67"/>
    </row>
    <row r="106" spans="2:13" s="17" customFormat="1" ht="15">
      <c r="B106" s="67">
        <v>36</v>
      </c>
      <c r="C106" s="68" t="s">
        <v>116</v>
      </c>
      <c r="D106" s="70" t="s">
        <v>130</v>
      </c>
      <c r="E106" s="67">
        <v>1</v>
      </c>
      <c r="F106" s="68">
        <v>0.75</v>
      </c>
      <c r="G106" s="68">
        <v>0.6</v>
      </c>
      <c r="H106" s="67">
        <f t="shared" si="1"/>
        <v>1.702551</v>
      </c>
      <c r="I106" s="77">
        <v>341</v>
      </c>
      <c r="J106" s="68">
        <v>0.75</v>
      </c>
      <c r="K106" s="67"/>
      <c r="L106" s="67"/>
      <c r="M106" s="67"/>
    </row>
    <row r="107" spans="2:13" s="17" customFormat="1" ht="15">
      <c r="B107" s="67">
        <v>37</v>
      </c>
      <c r="C107" s="68" t="s">
        <v>116</v>
      </c>
      <c r="D107" s="70" t="s">
        <v>131</v>
      </c>
      <c r="E107" s="67">
        <v>1</v>
      </c>
      <c r="F107" s="68">
        <v>0.89</v>
      </c>
      <c r="G107" s="68">
        <v>0.712</v>
      </c>
      <c r="H107" s="67">
        <f t="shared" si="1"/>
        <v>0.558</v>
      </c>
      <c r="I107" s="77">
        <v>405</v>
      </c>
      <c r="J107" s="68">
        <v>0.89</v>
      </c>
      <c r="K107" s="67"/>
      <c r="L107" s="67"/>
      <c r="M107" s="67"/>
    </row>
    <row r="108" spans="2:13" s="17" customFormat="1" ht="15">
      <c r="B108" s="67">
        <v>38</v>
      </c>
      <c r="C108" s="68" t="s">
        <v>116</v>
      </c>
      <c r="D108" s="70" t="s">
        <v>132</v>
      </c>
      <c r="E108" s="67">
        <v>1</v>
      </c>
      <c r="F108" s="68">
        <v>0.66</v>
      </c>
      <c r="G108" s="68">
        <v>0.528</v>
      </c>
      <c r="H108" s="67">
        <f t="shared" si="1"/>
        <v>0.66216</v>
      </c>
      <c r="I108" s="77">
        <v>300</v>
      </c>
      <c r="J108" s="68">
        <v>0.66</v>
      </c>
      <c r="K108" s="67"/>
      <c r="L108" s="67"/>
      <c r="M108" s="67"/>
    </row>
    <row r="109" spans="2:13" s="17" customFormat="1" ht="15">
      <c r="B109" s="67">
        <v>39</v>
      </c>
      <c r="C109" s="68" t="s">
        <v>116</v>
      </c>
      <c r="D109" s="70" t="s">
        <v>133</v>
      </c>
      <c r="E109" s="67">
        <v>1</v>
      </c>
      <c r="F109" s="68">
        <v>0.47</v>
      </c>
      <c r="G109" s="68">
        <v>0.376</v>
      </c>
      <c r="H109" s="67">
        <f t="shared" si="1"/>
        <v>0.49104</v>
      </c>
      <c r="I109" s="77">
        <v>214</v>
      </c>
      <c r="J109" s="68">
        <v>0.47</v>
      </c>
      <c r="K109" s="67"/>
      <c r="L109" s="67"/>
      <c r="M109" s="67"/>
    </row>
    <row r="110" spans="2:13" s="17" customFormat="1" ht="15">
      <c r="B110" s="67">
        <v>40</v>
      </c>
      <c r="C110" s="68" t="s">
        <v>116</v>
      </c>
      <c r="D110" s="70" t="s">
        <v>134</v>
      </c>
      <c r="E110" s="67">
        <v>1</v>
      </c>
      <c r="F110" s="68">
        <v>0.88</v>
      </c>
      <c r="G110" s="68">
        <v>0.704</v>
      </c>
      <c r="H110" s="67">
        <f t="shared" si="1"/>
        <v>0.34968</v>
      </c>
      <c r="I110" s="77">
        <v>400</v>
      </c>
      <c r="J110" s="68">
        <v>0.88</v>
      </c>
      <c r="K110" s="67"/>
      <c r="L110" s="67"/>
      <c r="M110" s="67"/>
    </row>
    <row r="111" spans="2:13" s="17" customFormat="1" ht="30">
      <c r="B111" s="67">
        <v>41</v>
      </c>
      <c r="C111" s="68" t="s">
        <v>116</v>
      </c>
      <c r="D111" s="70" t="s">
        <v>135</v>
      </c>
      <c r="E111" s="67">
        <v>1</v>
      </c>
      <c r="F111" s="68">
        <v>0.58</v>
      </c>
      <c r="G111" s="72">
        <v>0.4176</v>
      </c>
      <c r="H111" s="67">
        <f t="shared" si="1"/>
        <v>0.65472</v>
      </c>
      <c r="I111" s="67">
        <v>237</v>
      </c>
      <c r="J111" s="68">
        <v>0.58</v>
      </c>
      <c r="K111" s="67"/>
      <c r="L111" s="67"/>
      <c r="M111" s="67"/>
    </row>
    <row r="112" spans="2:13" s="17" customFormat="1" ht="15">
      <c r="B112" s="67">
        <v>42</v>
      </c>
      <c r="C112" s="68" t="s">
        <v>116</v>
      </c>
      <c r="D112" s="74" t="s">
        <v>136</v>
      </c>
      <c r="E112" s="67">
        <v>1</v>
      </c>
      <c r="F112" s="67">
        <v>1.93</v>
      </c>
      <c r="G112" s="75">
        <v>1.6739</v>
      </c>
      <c r="H112" s="67">
        <f t="shared" si="1"/>
        <v>0.388368</v>
      </c>
      <c r="I112" s="67">
        <v>810</v>
      </c>
      <c r="J112" s="67">
        <v>1.93</v>
      </c>
      <c r="K112" s="67"/>
      <c r="L112" s="67"/>
      <c r="M112" s="67"/>
    </row>
    <row r="113" spans="2:13" s="17" customFormat="1" ht="30">
      <c r="B113" s="67">
        <v>43</v>
      </c>
      <c r="C113" s="68" t="s">
        <v>116</v>
      </c>
      <c r="D113" s="74" t="s">
        <v>137</v>
      </c>
      <c r="E113" s="67">
        <v>1</v>
      </c>
      <c r="F113" s="67">
        <v>1.98</v>
      </c>
      <c r="G113" s="75">
        <v>1.6739</v>
      </c>
      <c r="H113" s="67">
        <f t="shared" si="1"/>
        <v>1.556727</v>
      </c>
      <c r="I113" s="67">
        <v>804</v>
      </c>
      <c r="J113" s="67">
        <v>1.98</v>
      </c>
      <c r="K113" s="67"/>
      <c r="L113" s="67"/>
      <c r="M113" s="67"/>
    </row>
    <row r="114" spans="2:13" s="17" customFormat="1" ht="15">
      <c r="B114" s="67">
        <v>44</v>
      </c>
      <c r="C114" s="68" t="s">
        <v>116</v>
      </c>
      <c r="D114" s="74" t="s">
        <v>138</v>
      </c>
      <c r="E114" s="67">
        <v>1</v>
      </c>
      <c r="F114" s="67">
        <v>1.02</v>
      </c>
      <c r="G114" s="75">
        <v>0.9486</v>
      </c>
      <c r="H114" s="67">
        <f t="shared" si="1"/>
        <v>1.556727</v>
      </c>
      <c r="I114" s="67">
        <v>450</v>
      </c>
      <c r="J114" s="67">
        <v>1.02</v>
      </c>
      <c r="K114" s="67"/>
      <c r="L114" s="67"/>
      <c r="M114" s="67"/>
    </row>
    <row r="115" spans="2:13" s="17" customFormat="1" ht="15">
      <c r="B115" s="67">
        <v>45</v>
      </c>
      <c r="C115" s="68" t="s">
        <v>116</v>
      </c>
      <c r="D115" s="74" t="s">
        <v>139</v>
      </c>
      <c r="E115" s="67">
        <v>1</v>
      </c>
      <c r="F115" s="68">
        <v>0.8</v>
      </c>
      <c r="G115" s="68">
        <v>0.64</v>
      </c>
      <c r="H115" s="67">
        <f t="shared" si="1"/>
        <v>0.882198</v>
      </c>
      <c r="I115" s="77">
        <v>364</v>
      </c>
      <c r="J115" s="68">
        <v>0.8</v>
      </c>
      <c r="K115" s="67"/>
      <c r="L115" s="67"/>
      <c r="M115" s="67"/>
    </row>
    <row r="116" spans="2:13" s="17" customFormat="1" ht="15">
      <c r="B116" s="67">
        <v>46</v>
      </c>
      <c r="C116" s="68" t="s">
        <v>116</v>
      </c>
      <c r="D116" s="74" t="s">
        <v>140</v>
      </c>
      <c r="E116" s="67">
        <v>1</v>
      </c>
      <c r="F116" s="68">
        <v>0.85</v>
      </c>
      <c r="G116" s="72">
        <v>0.612</v>
      </c>
      <c r="H116" s="67">
        <f t="shared" si="1"/>
        <v>0.5952</v>
      </c>
      <c r="I116" s="77">
        <v>348</v>
      </c>
      <c r="J116" s="68">
        <v>0.85</v>
      </c>
      <c r="K116" s="67"/>
      <c r="L116" s="67"/>
      <c r="M116" s="67"/>
    </row>
    <row r="117" spans="2:13" s="17" customFormat="1" ht="15">
      <c r="B117" s="67">
        <v>47</v>
      </c>
      <c r="C117" s="68" t="s">
        <v>116</v>
      </c>
      <c r="D117" s="74" t="s">
        <v>141</v>
      </c>
      <c r="E117" s="67">
        <v>1</v>
      </c>
      <c r="F117" s="68">
        <v>0.75</v>
      </c>
      <c r="G117" s="72">
        <v>0.54</v>
      </c>
      <c r="H117" s="67">
        <f t="shared" si="1"/>
        <v>0.56916</v>
      </c>
      <c r="I117" s="77">
        <v>307</v>
      </c>
      <c r="J117" s="68">
        <v>0.75</v>
      </c>
      <c r="K117" s="67"/>
      <c r="L117" s="67"/>
      <c r="M117" s="67"/>
    </row>
    <row r="118" spans="2:13" s="17" customFormat="1" ht="30">
      <c r="B118" s="67">
        <v>48</v>
      </c>
      <c r="C118" s="68" t="s">
        <v>116</v>
      </c>
      <c r="D118" s="74" t="s">
        <v>142</v>
      </c>
      <c r="E118" s="67">
        <v>1</v>
      </c>
      <c r="F118" s="67">
        <v>2.25</v>
      </c>
      <c r="G118" s="75">
        <v>1.9346</v>
      </c>
      <c r="H118" s="67">
        <f t="shared" si="1"/>
        <v>0.5022</v>
      </c>
      <c r="I118" s="67">
        <v>260</v>
      </c>
      <c r="J118" s="67">
        <v>2.25</v>
      </c>
      <c r="K118" s="67"/>
      <c r="L118" s="67"/>
      <c r="M118" s="67"/>
    </row>
    <row r="119" spans="2:13" s="17" customFormat="1" ht="15">
      <c r="B119" s="67">
        <v>49</v>
      </c>
      <c r="C119" s="68" t="s">
        <v>116</v>
      </c>
      <c r="D119" s="74" t="s">
        <v>143</v>
      </c>
      <c r="E119" s="67">
        <v>1</v>
      </c>
      <c r="F119" s="68">
        <v>0.74</v>
      </c>
      <c r="G119" s="68">
        <v>0.592</v>
      </c>
      <c r="H119" s="67">
        <f t="shared" si="1"/>
        <v>1.799178</v>
      </c>
      <c r="I119" s="77">
        <v>336</v>
      </c>
      <c r="J119" s="68">
        <v>0.74</v>
      </c>
      <c r="K119" s="67"/>
      <c r="L119" s="67"/>
      <c r="M119" s="67"/>
    </row>
    <row r="120" spans="2:13" s="17" customFormat="1" ht="30">
      <c r="B120" s="67">
        <v>50</v>
      </c>
      <c r="C120" s="68" t="s">
        <v>116</v>
      </c>
      <c r="D120" s="74" t="s">
        <v>144</v>
      </c>
      <c r="E120" s="67">
        <v>1</v>
      </c>
      <c r="F120" s="67">
        <v>2.11</v>
      </c>
      <c r="G120" s="75">
        <v>1.8754</v>
      </c>
      <c r="H120" s="67">
        <f t="shared" si="1"/>
        <v>0.55056</v>
      </c>
      <c r="I120" s="67">
        <v>881</v>
      </c>
      <c r="J120" s="67">
        <v>2.11</v>
      </c>
      <c r="K120" s="67"/>
      <c r="L120" s="67"/>
      <c r="M120" s="67"/>
    </row>
    <row r="121" spans="2:13" s="17" customFormat="1" ht="15">
      <c r="B121" s="67">
        <v>51</v>
      </c>
      <c r="C121" s="68" t="s">
        <v>116</v>
      </c>
      <c r="D121" s="74" t="s">
        <v>145</v>
      </c>
      <c r="E121" s="67">
        <v>1</v>
      </c>
      <c r="F121" s="67">
        <v>1.75</v>
      </c>
      <c r="G121" s="75">
        <v>1.6739</v>
      </c>
      <c r="H121" s="67">
        <f t="shared" si="1"/>
        <v>1.744122</v>
      </c>
      <c r="I121" s="67">
        <v>815</v>
      </c>
      <c r="J121" s="67">
        <v>1.75</v>
      </c>
      <c r="K121" s="67"/>
      <c r="L121" s="67"/>
      <c r="M121" s="67"/>
    </row>
    <row r="122" spans="2:13" s="17" customFormat="1" ht="15">
      <c r="B122" s="67">
        <v>52</v>
      </c>
      <c r="C122" s="68" t="s">
        <v>116</v>
      </c>
      <c r="D122" s="74" t="s">
        <v>146</v>
      </c>
      <c r="E122" s="67">
        <v>1</v>
      </c>
      <c r="F122" s="67">
        <v>1.55</v>
      </c>
      <c r="G122" s="75">
        <v>1.6739</v>
      </c>
      <c r="H122" s="67">
        <f t="shared" si="1"/>
        <v>1.556727</v>
      </c>
      <c r="I122" s="67">
        <v>799</v>
      </c>
      <c r="J122" s="67">
        <v>1.55</v>
      </c>
      <c r="K122" s="67"/>
      <c r="L122" s="67"/>
      <c r="M122" s="67"/>
    </row>
    <row r="123" spans="2:13" s="17" customFormat="1" ht="15">
      <c r="B123" s="67">
        <v>53</v>
      </c>
      <c r="C123" s="68" t="s">
        <v>116</v>
      </c>
      <c r="D123" s="74" t="s">
        <v>147</v>
      </c>
      <c r="E123" s="67">
        <v>1</v>
      </c>
      <c r="F123" s="67">
        <v>1.87</v>
      </c>
      <c r="G123" s="75">
        <v>1.6739</v>
      </c>
      <c r="H123" s="67">
        <f t="shared" si="1"/>
        <v>1.556727</v>
      </c>
      <c r="I123" s="67">
        <v>812</v>
      </c>
      <c r="J123" s="67">
        <v>1.87</v>
      </c>
      <c r="K123" s="67"/>
      <c r="L123" s="67"/>
      <c r="M123" s="67"/>
    </row>
    <row r="124" spans="2:13" s="17" customFormat="1" ht="15">
      <c r="B124" s="67">
        <v>54</v>
      </c>
      <c r="C124" s="68" t="s">
        <v>116</v>
      </c>
      <c r="D124" s="74" t="s">
        <v>148</v>
      </c>
      <c r="E124" s="67">
        <v>1</v>
      </c>
      <c r="F124" s="67">
        <v>1.01</v>
      </c>
      <c r="G124" s="75">
        <v>0.846</v>
      </c>
      <c r="H124" s="67">
        <f t="shared" si="1"/>
        <v>1.556727</v>
      </c>
      <c r="I124" s="67">
        <v>385</v>
      </c>
      <c r="J124" s="67">
        <v>1.01</v>
      </c>
      <c r="K124" s="67"/>
      <c r="L124" s="67"/>
      <c r="M124" s="67"/>
    </row>
    <row r="125" spans="2:13" s="17" customFormat="1" ht="30">
      <c r="B125" s="67">
        <v>55</v>
      </c>
      <c r="C125" s="68" t="s">
        <v>116</v>
      </c>
      <c r="D125" s="74" t="s">
        <v>149</v>
      </c>
      <c r="E125" s="67">
        <v>1</v>
      </c>
      <c r="F125" s="67">
        <v>0.99</v>
      </c>
      <c r="G125" s="75">
        <v>0.8677</v>
      </c>
      <c r="H125" s="67">
        <f t="shared" si="1"/>
        <v>0.78678</v>
      </c>
      <c r="I125" s="67">
        <v>413</v>
      </c>
      <c r="J125" s="67">
        <v>0.99</v>
      </c>
      <c r="K125" s="67"/>
      <c r="L125" s="67"/>
      <c r="M125" s="67"/>
    </row>
    <row r="126" spans="2:13" s="17" customFormat="1" ht="30">
      <c r="B126" s="67">
        <v>56</v>
      </c>
      <c r="C126" s="68" t="s">
        <v>116</v>
      </c>
      <c r="D126" s="74" t="s">
        <v>150</v>
      </c>
      <c r="E126" s="67">
        <v>1</v>
      </c>
      <c r="F126" s="67">
        <v>1.22</v>
      </c>
      <c r="G126" s="75">
        <v>1.6739</v>
      </c>
      <c r="H126" s="67">
        <f t="shared" si="1"/>
        <v>0.806961</v>
      </c>
      <c r="I126" s="67">
        <v>816</v>
      </c>
      <c r="J126" s="67">
        <v>1.22</v>
      </c>
      <c r="K126" s="67"/>
      <c r="L126" s="67"/>
      <c r="M126" s="67"/>
    </row>
    <row r="127" spans="2:13" s="17" customFormat="1" ht="15">
      <c r="B127" s="67">
        <v>57</v>
      </c>
      <c r="C127" s="68" t="s">
        <v>116</v>
      </c>
      <c r="D127" s="74" t="s">
        <v>151</v>
      </c>
      <c r="E127" s="67">
        <v>1</v>
      </c>
      <c r="F127" s="67">
        <v>1.65</v>
      </c>
      <c r="G127" s="75">
        <v>1.6739</v>
      </c>
      <c r="H127" s="67">
        <f t="shared" si="1"/>
        <v>1.556727</v>
      </c>
      <c r="I127" s="67">
        <v>788</v>
      </c>
      <c r="J127" s="67">
        <v>1.65</v>
      </c>
      <c r="K127" s="67"/>
      <c r="L127" s="67"/>
      <c r="M127" s="67"/>
    </row>
    <row r="128" spans="2:13" s="17" customFormat="1" ht="15">
      <c r="B128" s="67">
        <v>58</v>
      </c>
      <c r="C128" s="68" t="s">
        <v>116</v>
      </c>
      <c r="D128" s="74" t="s">
        <v>152</v>
      </c>
      <c r="E128" s="67">
        <v>1</v>
      </c>
      <c r="F128" s="67">
        <v>1.36</v>
      </c>
      <c r="G128" s="75">
        <v>1.6739</v>
      </c>
      <c r="H128" s="67">
        <f t="shared" si="1"/>
        <v>1.556727</v>
      </c>
      <c r="I128" s="67">
        <v>792</v>
      </c>
      <c r="J128" s="67">
        <v>1.36</v>
      </c>
      <c r="K128" s="67"/>
      <c r="L128" s="67"/>
      <c r="M128" s="67"/>
    </row>
    <row r="129" spans="2:13" s="17" customFormat="1" ht="15">
      <c r="B129" s="67">
        <v>59</v>
      </c>
      <c r="C129" s="68" t="s">
        <v>116</v>
      </c>
      <c r="D129" s="74" t="s">
        <v>153</v>
      </c>
      <c r="E129" s="67">
        <v>1</v>
      </c>
      <c r="F129" s="67">
        <v>1.121</v>
      </c>
      <c r="G129" s="75">
        <v>1.1897</v>
      </c>
      <c r="H129" s="67">
        <f t="shared" si="1"/>
        <v>1.556727</v>
      </c>
      <c r="I129" s="67">
        <v>567</v>
      </c>
      <c r="J129" s="67">
        <v>1.121</v>
      </c>
      <c r="K129" s="67"/>
      <c r="L129" s="67"/>
      <c r="M129" s="67"/>
    </row>
    <row r="130" spans="2:13" s="17" customFormat="1" ht="15">
      <c r="B130" s="67">
        <v>60</v>
      </c>
      <c r="C130" s="68" t="s">
        <v>116</v>
      </c>
      <c r="D130" s="74" t="s">
        <v>154</v>
      </c>
      <c r="E130" s="67">
        <v>1</v>
      </c>
      <c r="F130" s="67">
        <v>0.88</v>
      </c>
      <c r="G130" s="75">
        <v>0.6833</v>
      </c>
      <c r="H130" s="67">
        <f t="shared" si="1"/>
        <v>1.106421</v>
      </c>
      <c r="I130" s="67">
        <v>312</v>
      </c>
      <c r="J130" s="67">
        <v>0.88</v>
      </c>
      <c r="K130" s="67"/>
      <c r="L130" s="67"/>
      <c r="M130" s="67"/>
    </row>
    <row r="131" spans="2:13" s="17" customFormat="1" ht="15">
      <c r="B131" s="67">
        <v>61</v>
      </c>
      <c r="C131" s="68" t="s">
        <v>116</v>
      </c>
      <c r="D131" s="74" t="s">
        <v>155</v>
      </c>
      <c r="E131" s="67">
        <v>1</v>
      </c>
      <c r="F131" s="67">
        <v>2.96</v>
      </c>
      <c r="G131" s="75">
        <v>1.9961</v>
      </c>
      <c r="H131" s="67">
        <f t="shared" si="1"/>
        <v>0.635469</v>
      </c>
      <c r="I131" s="67">
        <v>952</v>
      </c>
      <c r="J131" s="67">
        <v>2.96</v>
      </c>
      <c r="K131" s="67"/>
      <c r="L131" s="67"/>
      <c r="M131" s="67"/>
    </row>
    <row r="132" spans="2:13" s="17" customFormat="1" ht="15">
      <c r="B132" s="67">
        <v>62</v>
      </c>
      <c r="C132" s="68" t="s">
        <v>116</v>
      </c>
      <c r="D132" s="69" t="s">
        <v>156</v>
      </c>
      <c r="E132" s="67">
        <v>1</v>
      </c>
      <c r="F132" s="69">
        <v>1.2</v>
      </c>
      <c r="G132" s="67">
        <v>0.5</v>
      </c>
      <c r="H132" s="67">
        <f>G136*0.93</f>
        <v>0.610824</v>
      </c>
      <c r="I132" s="67">
        <v>316</v>
      </c>
      <c r="J132" s="69">
        <v>1.2</v>
      </c>
      <c r="K132" s="67"/>
      <c r="L132" s="67"/>
      <c r="M132" s="67"/>
    </row>
    <row r="133" spans="2:13" s="17" customFormat="1" ht="15">
      <c r="B133" s="67">
        <v>63</v>
      </c>
      <c r="C133" s="68" t="s">
        <v>116</v>
      </c>
      <c r="D133" s="67" t="s">
        <v>157</v>
      </c>
      <c r="E133" s="67">
        <v>1</v>
      </c>
      <c r="F133" s="67">
        <v>1.45</v>
      </c>
      <c r="G133" s="67">
        <v>1.9334</v>
      </c>
      <c r="H133" s="67">
        <f>G131*0.93</f>
        <v>1.856373</v>
      </c>
      <c r="I133" s="67">
        <v>890</v>
      </c>
      <c r="J133" s="67">
        <v>1.45</v>
      </c>
      <c r="K133" s="67"/>
      <c r="L133" s="67"/>
      <c r="M133" s="67"/>
    </row>
    <row r="134" spans="2:13" s="17" customFormat="1" ht="15">
      <c r="B134" s="67">
        <v>64</v>
      </c>
      <c r="C134" s="68" t="s">
        <v>158</v>
      </c>
      <c r="D134" s="67" t="s">
        <v>159</v>
      </c>
      <c r="E134" s="67">
        <v>1</v>
      </c>
      <c r="F134" s="67">
        <v>5</v>
      </c>
      <c r="G134" s="67">
        <v>3.3763</v>
      </c>
      <c r="H134" s="67">
        <f>G133*0.4</f>
        <v>0.77336</v>
      </c>
      <c r="I134" s="67">
        <v>295</v>
      </c>
      <c r="J134" s="67">
        <v>5</v>
      </c>
      <c r="K134" s="67"/>
      <c r="L134" s="67"/>
      <c r="M134" s="67"/>
    </row>
    <row r="135" spans="2:13" s="17" customFormat="1" ht="15">
      <c r="B135" s="67">
        <v>65</v>
      </c>
      <c r="C135" s="71" t="s">
        <v>160</v>
      </c>
      <c r="D135" s="67" t="s">
        <v>161</v>
      </c>
      <c r="E135" s="67">
        <v>1</v>
      </c>
      <c r="F135" s="67" t="s">
        <v>162</v>
      </c>
      <c r="G135" s="67">
        <v>0.9256</v>
      </c>
      <c r="H135" s="67">
        <f t="shared" si="1"/>
        <v>3.139959</v>
      </c>
      <c r="I135" s="67">
        <v>392</v>
      </c>
      <c r="J135" s="67"/>
      <c r="K135" s="67"/>
      <c r="L135" s="67"/>
      <c r="M135" s="67"/>
    </row>
    <row r="136" spans="2:13" s="17" customFormat="1" ht="15">
      <c r="B136" s="67">
        <v>66</v>
      </c>
      <c r="C136" s="78" t="s">
        <v>163</v>
      </c>
      <c r="D136" s="67" t="s">
        <v>164</v>
      </c>
      <c r="E136" s="67">
        <v>1</v>
      </c>
      <c r="F136" s="67" t="s">
        <v>165</v>
      </c>
      <c r="G136" s="67">
        <v>0.6568</v>
      </c>
      <c r="H136" s="67">
        <f t="shared" si="1"/>
        <v>0.860808</v>
      </c>
      <c r="I136" s="67">
        <v>288</v>
      </c>
      <c r="J136" s="67"/>
      <c r="K136" s="67"/>
      <c r="L136" s="67"/>
      <c r="M136" s="67"/>
    </row>
    <row r="137" spans="2:13" s="17" customFormat="1" ht="15">
      <c r="B137" s="67">
        <v>67</v>
      </c>
      <c r="C137" s="68" t="s">
        <v>166</v>
      </c>
      <c r="D137" s="67" t="s">
        <v>161</v>
      </c>
      <c r="E137" s="67">
        <v>1</v>
      </c>
      <c r="F137" s="67">
        <v>3</v>
      </c>
      <c r="G137" s="67">
        <v>0.768</v>
      </c>
      <c r="H137" s="67">
        <f>G137*50</f>
        <v>38.4</v>
      </c>
      <c r="I137" s="67">
        <v>199</v>
      </c>
      <c r="J137" s="67">
        <v>3</v>
      </c>
      <c r="K137" s="67"/>
      <c r="L137" s="67"/>
      <c r="M137" s="67"/>
    </row>
    <row r="138" spans="2:13" s="17" customFormat="1" ht="15">
      <c r="B138" s="67">
        <v>68</v>
      </c>
      <c r="C138" s="68" t="s">
        <v>166</v>
      </c>
      <c r="D138" s="67" t="s">
        <v>164</v>
      </c>
      <c r="E138" s="67">
        <v>1</v>
      </c>
      <c r="F138" s="67">
        <v>4.5</v>
      </c>
      <c r="G138" s="67">
        <v>0.768</v>
      </c>
      <c r="H138" s="67">
        <f>G138*50</f>
        <v>38.4</v>
      </c>
      <c r="I138" s="67">
        <v>199</v>
      </c>
      <c r="J138" s="67">
        <v>4.5</v>
      </c>
      <c r="K138" s="67"/>
      <c r="L138" s="67"/>
      <c r="M138" s="67"/>
    </row>
    <row r="139" spans="2:13" s="17" customFormat="1" ht="15">
      <c r="B139" s="67">
        <v>69</v>
      </c>
      <c r="C139" s="68" t="s">
        <v>167</v>
      </c>
      <c r="D139" s="67" t="s">
        <v>161</v>
      </c>
      <c r="E139" s="67">
        <v>1</v>
      </c>
      <c r="F139" s="67" t="s">
        <v>168</v>
      </c>
      <c r="G139" s="67">
        <v>5</v>
      </c>
      <c r="H139" s="67">
        <v>2</v>
      </c>
      <c r="I139" s="67">
        <v>1036</v>
      </c>
      <c r="J139" s="67"/>
      <c r="K139" s="67"/>
      <c r="L139" s="67"/>
      <c r="M139" s="67"/>
    </row>
    <row r="140" spans="2:13" s="17" customFormat="1" ht="15">
      <c r="B140" s="67">
        <v>70</v>
      </c>
      <c r="C140" s="68" t="s">
        <v>169</v>
      </c>
      <c r="D140" s="67" t="s">
        <v>170</v>
      </c>
      <c r="E140" s="67">
        <v>1</v>
      </c>
      <c r="F140" s="67" t="s">
        <v>168</v>
      </c>
      <c r="G140" s="67">
        <v>1.0296</v>
      </c>
      <c r="H140" s="67">
        <v>0.15</v>
      </c>
      <c r="I140" s="67">
        <v>21</v>
      </c>
      <c r="J140" s="67"/>
      <c r="K140" s="67"/>
      <c r="L140" s="67"/>
      <c r="M140" s="67"/>
    </row>
    <row r="141" spans="2:13" s="17" customFormat="1" ht="15">
      <c r="B141" s="67">
        <v>71</v>
      </c>
      <c r="C141" s="70" t="s">
        <v>171</v>
      </c>
      <c r="D141" s="67" t="s">
        <v>172</v>
      </c>
      <c r="E141" s="67">
        <v>1</v>
      </c>
      <c r="F141" s="67" t="s">
        <v>168</v>
      </c>
      <c r="G141" s="67">
        <v>0.545</v>
      </c>
      <c r="H141" s="67">
        <v>0.07</v>
      </c>
      <c r="I141" s="67">
        <v>11</v>
      </c>
      <c r="J141" s="67"/>
      <c r="K141" s="67"/>
      <c r="L141" s="67"/>
      <c r="M141" s="67"/>
    </row>
    <row r="142" spans="2:13" s="19" customFormat="1" ht="21" customHeight="1">
      <c r="B142" s="67">
        <v>72</v>
      </c>
      <c r="C142" s="70" t="s">
        <v>171</v>
      </c>
      <c r="D142" s="67" t="s">
        <v>173</v>
      </c>
      <c r="E142" s="67">
        <v>1</v>
      </c>
      <c r="F142" s="67" t="s">
        <v>168</v>
      </c>
      <c r="G142" s="67">
        <v>0.545</v>
      </c>
      <c r="H142" s="67">
        <v>0.07</v>
      </c>
      <c r="I142" s="67">
        <v>11</v>
      </c>
      <c r="J142" s="67"/>
      <c r="K142" s="67"/>
      <c r="L142" s="67"/>
      <c r="M142" s="67"/>
    </row>
    <row r="143" spans="2:13" ht="15">
      <c r="B143" s="67">
        <v>73</v>
      </c>
      <c r="C143" s="70" t="s">
        <v>171</v>
      </c>
      <c r="D143" s="67" t="s">
        <v>174</v>
      </c>
      <c r="E143" s="67">
        <v>1</v>
      </c>
      <c r="F143" s="67" t="s">
        <v>168</v>
      </c>
      <c r="G143" s="67">
        <v>0.545</v>
      </c>
      <c r="H143" s="67">
        <v>0.07</v>
      </c>
      <c r="I143" s="67">
        <v>11</v>
      </c>
      <c r="J143" s="67"/>
      <c r="K143" s="67"/>
      <c r="L143" s="67"/>
      <c r="M143" s="67"/>
    </row>
    <row r="144" spans="2:13" ht="15">
      <c r="B144" s="67">
        <v>74</v>
      </c>
      <c r="C144" s="70" t="s">
        <v>171</v>
      </c>
      <c r="D144" s="67" t="s">
        <v>175</v>
      </c>
      <c r="E144" s="67">
        <v>1</v>
      </c>
      <c r="F144" s="67" t="s">
        <v>168</v>
      </c>
      <c r="G144" s="67">
        <v>0.545</v>
      </c>
      <c r="H144" s="67">
        <v>0.07</v>
      </c>
      <c r="I144" s="67">
        <v>11</v>
      </c>
      <c r="J144" s="67"/>
      <c r="K144" s="67"/>
      <c r="L144" s="67"/>
      <c r="M144" s="67"/>
    </row>
    <row r="145" spans="2:13" ht="15">
      <c r="B145" s="67">
        <v>75</v>
      </c>
      <c r="C145" s="70" t="s">
        <v>171</v>
      </c>
      <c r="D145" s="67" t="s">
        <v>176</v>
      </c>
      <c r="E145" s="67">
        <v>1</v>
      </c>
      <c r="F145" s="67" t="s">
        <v>168</v>
      </c>
      <c r="G145" s="67">
        <v>0.545</v>
      </c>
      <c r="H145" s="67">
        <v>0.07</v>
      </c>
      <c r="I145" s="67">
        <v>11</v>
      </c>
      <c r="J145" s="67"/>
      <c r="K145" s="67"/>
      <c r="L145" s="67"/>
      <c r="M145" s="67"/>
    </row>
    <row r="146" spans="2:13" ht="25.5">
      <c r="B146" s="67">
        <v>76</v>
      </c>
      <c r="C146" s="70" t="s">
        <v>177</v>
      </c>
      <c r="D146" s="69" t="s">
        <v>178</v>
      </c>
      <c r="E146" s="67">
        <v>1</v>
      </c>
      <c r="F146" s="67" t="s">
        <v>168</v>
      </c>
      <c r="G146" s="67">
        <v>0.515</v>
      </c>
      <c r="H146" s="67">
        <v>0.07</v>
      </c>
      <c r="I146" s="67">
        <v>11</v>
      </c>
      <c r="J146" s="67"/>
      <c r="K146" s="67"/>
      <c r="L146" s="67"/>
      <c r="M146" s="67"/>
    </row>
    <row r="147" spans="2:13" ht="15">
      <c r="B147" s="67">
        <v>77</v>
      </c>
      <c r="C147" s="70" t="s">
        <v>177</v>
      </c>
      <c r="D147" s="69" t="s">
        <v>179</v>
      </c>
      <c r="E147" s="67">
        <v>1</v>
      </c>
      <c r="F147" s="67" t="s">
        <v>168</v>
      </c>
      <c r="G147" s="67">
        <v>0.515</v>
      </c>
      <c r="H147" s="67">
        <v>0.07</v>
      </c>
      <c r="I147" s="67">
        <v>11</v>
      </c>
      <c r="J147" s="67"/>
      <c r="K147" s="67"/>
      <c r="L147" s="67"/>
      <c r="M147" s="67"/>
    </row>
    <row r="148" spans="2:13" ht="15">
      <c r="B148" s="67">
        <v>78</v>
      </c>
      <c r="C148" s="70" t="s">
        <v>177</v>
      </c>
      <c r="D148" s="69" t="s">
        <v>180</v>
      </c>
      <c r="E148" s="67">
        <v>1</v>
      </c>
      <c r="F148" s="67" t="s">
        <v>168</v>
      </c>
      <c r="G148" s="67">
        <v>0.515</v>
      </c>
      <c r="H148" s="67">
        <v>0.07</v>
      </c>
      <c r="I148" s="67">
        <v>11</v>
      </c>
      <c r="J148" s="67"/>
      <c r="K148" s="67"/>
      <c r="L148" s="67"/>
      <c r="M148" s="67"/>
    </row>
    <row r="149" spans="2:13" ht="15">
      <c r="B149" s="67">
        <v>79</v>
      </c>
      <c r="C149" s="70" t="s">
        <v>177</v>
      </c>
      <c r="D149" s="74" t="s">
        <v>181</v>
      </c>
      <c r="E149" s="67">
        <v>1</v>
      </c>
      <c r="F149" s="67" t="s">
        <v>168</v>
      </c>
      <c r="G149" s="67">
        <v>0.515</v>
      </c>
      <c r="H149" s="67">
        <v>0.07</v>
      </c>
      <c r="I149" s="67">
        <v>11</v>
      </c>
      <c r="J149" s="67"/>
      <c r="K149" s="67"/>
      <c r="L149" s="67"/>
      <c r="M149" s="67"/>
    </row>
    <row r="150" spans="2:13" ht="15">
      <c r="B150" s="67">
        <v>80</v>
      </c>
      <c r="C150" s="70" t="s">
        <v>177</v>
      </c>
      <c r="D150" s="74" t="s">
        <v>182</v>
      </c>
      <c r="E150" s="67">
        <v>1</v>
      </c>
      <c r="F150" s="67" t="s">
        <v>168</v>
      </c>
      <c r="G150" s="67">
        <v>0.515</v>
      </c>
      <c r="H150" s="67">
        <v>0.07</v>
      </c>
      <c r="I150" s="67">
        <v>11</v>
      </c>
      <c r="J150" s="67"/>
      <c r="K150" s="67"/>
      <c r="L150" s="67"/>
      <c r="M150" s="67"/>
    </row>
    <row r="151" spans="2:13" ht="15">
      <c r="B151" s="67">
        <v>81</v>
      </c>
      <c r="C151" s="70" t="s">
        <v>177</v>
      </c>
      <c r="D151" s="74" t="s">
        <v>183</v>
      </c>
      <c r="E151" s="67">
        <v>1</v>
      </c>
      <c r="F151" s="67" t="s">
        <v>168</v>
      </c>
      <c r="G151" s="67">
        <v>0.515</v>
      </c>
      <c r="H151" s="67">
        <v>0.07</v>
      </c>
      <c r="I151" s="67">
        <v>11</v>
      </c>
      <c r="J151" s="67"/>
      <c r="K151" s="67"/>
      <c r="L151" s="67"/>
      <c r="M151" s="67"/>
    </row>
    <row r="152" spans="2:13" ht="15">
      <c r="B152" s="67">
        <v>82</v>
      </c>
      <c r="C152" s="70" t="s">
        <v>177</v>
      </c>
      <c r="D152" s="74" t="s">
        <v>184</v>
      </c>
      <c r="E152" s="67">
        <v>1</v>
      </c>
      <c r="F152" s="67" t="s">
        <v>168</v>
      </c>
      <c r="G152" s="67">
        <v>0.515</v>
      </c>
      <c r="H152" s="67">
        <v>0.07</v>
      </c>
      <c r="I152" s="67">
        <v>11</v>
      </c>
      <c r="J152" s="67"/>
      <c r="K152" s="67"/>
      <c r="L152" s="67"/>
      <c r="M152" s="67"/>
    </row>
    <row r="153" spans="2:13" ht="15">
      <c r="B153" s="67">
        <v>83</v>
      </c>
      <c r="C153" s="70" t="s">
        <v>185</v>
      </c>
      <c r="D153" s="74" t="s">
        <v>186</v>
      </c>
      <c r="E153" s="67">
        <v>1</v>
      </c>
      <c r="F153" s="67" t="s">
        <v>168</v>
      </c>
      <c r="G153" s="67">
        <v>0.535</v>
      </c>
      <c r="H153" s="67">
        <v>0.07</v>
      </c>
      <c r="I153" s="67">
        <v>11</v>
      </c>
      <c r="J153" s="67"/>
      <c r="K153" s="67"/>
      <c r="L153" s="67"/>
      <c r="M153" s="67"/>
    </row>
    <row r="154" spans="2:13" ht="15">
      <c r="B154" s="67">
        <v>84</v>
      </c>
      <c r="C154" s="70" t="s">
        <v>185</v>
      </c>
      <c r="D154" s="74" t="s">
        <v>187</v>
      </c>
      <c r="E154" s="67">
        <v>1</v>
      </c>
      <c r="F154" s="67" t="s">
        <v>168</v>
      </c>
      <c r="G154" s="67">
        <v>0.535</v>
      </c>
      <c r="H154" s="67">
        <v>0.07</v>
      </c>
      <c r="I154" s="67">
        <v>11</v>
      </c>
      <c r="J154" s="67"/>
      <c r="K154" s="67"/>
      <c r="L154" s="67"/>
      <c r="M154" s="67"/>
    </row>
    <row r="155" spans="2:13" ht="15">
      <c r="B155" s="67">
        <v>85</v>
      </c>
      <c r="C155" s="70" t="s">
        <v>185</v>
      </c>
      <c r="D155" s="74" t="s">
        <v>188</v>
      </c>
      <c r="E155" s="67">
        <v>1</v>
      </c>
      <c r="F155" s="67" t="s">
        <v>168</v>
      </c>
      <c r="G155" s="67">
        <v>0.535</v>
      </c>
      <c r="H155" s="67">
        <v>0.07</v>
      </c>
      <c r="I155" s="67">
        <v>11</v>
      </c>
      <c r="J155" s="67"/>
      <c r="K155" s="67"/>
      <c r="L155" s="67"/>
      <c r="M155" s="67"/>
    </row>
    <row r="156" spans="2:13" ht="15">
      <c r="B156" s="67">
        <v>86</v>
      </c>
      <c r="C156" s="70" t="s">
        <v>185</v>
      </c>
      <c r="D156" s="74" t="s">
        <v>189</v>
      </c>
      <c r="E156" s="67">
        <v>1</v>
      </c>
      <c r="F156" s="67" t="s">
        <v>168</v>
      </c>
      <c r="G156" s="67">
        <v>0.535</v>
      </c>
      <c r="H156" s="67">
        <v>0.07</v>
      </c>
      <c r="I156" s="67">
        <v>11</v>
      </c>
      <c r="J156" s="67"/>
      <c r="K156" s="67"/>
      <c r="L156" s="67"/>
      <c r="M156" s="67"/>
    </row>
    <row r="157" spans="2:13" ht="30">
      <c r="B157" s="67">
        <v>87</v>
      </c>
      <c r="C157" s="70" t="s">
        <v>190</v>
      </c>
      <c r="D157" s="74" t="s">
        <v>191</v>
      </c>
      <c r="E157" s="67">
        <v>1</v>
      </c>
      <c r="F157" s="67" t="s">
        <v>192</v>
      </c>
      <c r="G157" s="67">
        <v>0.445</v>
      </c>
      <c r="H157" s="67">
        <v>0.07</v>
      </c>
      <c r="I157" s="67">
        <v>11</v>
      </c>
      <c r="J157" s="67"/>
      <c r="K157" s="67"/>
      <c r="L157" s="67"/>
      <c r="M157" s="67"/>
    </row>
    <row r="158" spans="2:13" ht="15">
      <c r="B158" s="67">
        <v>88</v>
      </c>
      <c r="C158" s="70" t="s">
        <v>190</v>
      </c>
      <c r="D158" s="74" t="s">
        <v>193</v>
      </c>
      <c r="E158" s="67">
        <v>1</v>
      </c>
      <c r="F158" s="67" t="s">
        <v>194</v>
      </c>
      <c r="G158" s="67">
        <v>0.445</v>
      </c>
      <c r="H158" s="67">
        <v>0.07</v>
      </c>
      <c r="I158" s="67">
        <v>11</v>
      </c>
      <c r="J158" s="67"/>
      <c r="K158" s="67"/>
      <c r="L158" s="67"/>
      <c r="M158" s="67"/>
    </row>
    <row r="159" spans="2:13" s="19" customFormat="1" ht="21" customHeight="1">
      <c r="B159" s="79" t="s">
        <v>195</v>
      </c>
      <c r="C159" s="80"/>
      <c r="D159" s="81"/>
      <c r="E159" s="81"/>
      <c r="F159" s="81"/>
      <c r="G159" s="81">
        <f>SUM(G90:G158)</f>
        <v>91.7625</v>
      </c>
      <c r="H159" s="81">
        <f>SUM(H90:H158)</f>
        <v>148.733767</v>
      </c>
      <c r="I159" s="81">
        <f>SUM(I90:I158)</f>
        <v>36380</v>
      </c>
      <c r="J159" s="81">
        <f>SUM(J90:J158)</f>
        <v>107.581</v>
      </c>
      <c r="K159" s="81"/>
      <c r="L159" s="81"/>
      <c r="M159" s="81"/>
    </row>
  </sheetData>
  <protectedRanges>
    <protectedRange sqref="C71:C88" name="Range10_1"/>
    <protectedRange sqref="C93:C136" name="Range10_3_1_1"/>
    <protectedRange sqref="C137:C140" name="Range10_2_4_1_1_1"/>
    <protectedRange sqref="F93 J93" name="Range10_3_1_1_1_2_1"/>
    <protectedRange sqref="F94:F98 J94:J98" name="Range10_4_1_1_2_1"/>
    <protectedRange sqref="F100 J100" name="Range10_14_1_1"/>
    <protectedRange sqref="F101 J101" name="Range10_1_53_3_1"/>
    <protectedRange sqref="F102 J102" name="Range10_10_1_1_1_1"/>
    <protectedRange sqref="F103 J103" name="Range10_7_1_1"/>
    <protectedRange sqref="F104 J104" name="Range10_6_1_1"/>
    <protectedRange sqref="F111 J111" name="Range10_14_1_1_1_2_1"/>
    <protectedRange sqref="F106:F110 J106:J110" name="Range10_1_53"/>
    <protectedRange sqref="F115 J115" name="Range10_1_53_1"/>
    <protectedRange sqref="F117 J117" name="Range10_11_1_1"/>
    <protectedRange sqref="F116 J116" name="Range10_12_1_1"/>
    <protectedRange sqref="F119 J119" name="Range10_1_53_1_1"/>
  </protectedRanges>
  <autoFilter ref="B70:M159"/>
  <mergeCells count="7">
    <mergeCell ref="B1:G1"/>
    <mergeCell ref="D4:M4"/>
    <mergeCell ref="D8:L8"/>
    <mergeCell ref="D13:E13"/>
    <mergeCell ref="F15:L15"/>
    <mergeCell ref="D69:M69"/>
    <mergeCell ref="B159:C159"/>
  </mergeCells>
  <conditionalFormatting sqref="C88">
    <cfRule type="expression" priority="108" dxfId="0">
      <formula>AND(#REF!&lt;&gt;"अन्य",#REF!&lt;&gt;"")</formula>
    </cfRule>
  </conditionalFormatting>
  <conditionalFormatting sqref="C91">
    <cfRule type="expression" priority="109" dxfId="0">
      <formula>AND(#REF!&lt;&gt;"अन्य",#REF!&lt;&gt;"")</formula>
    </cfRule>
  </conditionalFormatting>
  <conditionalFormatting sqref="C92">
    <cfRule type="expression" priority="111" dxfId="0">
      <formula>AND(#REF!&lt;&gt;"अन्य",#REF!&lt;&gt;"")</formula>
    </cfRule>
  </conditionalFormatting>
  <conditionalFormatting sqref="C96">
    <cfRule type="expression" priority="22" dxfId="0">
      <formula>AND($L96&lt;&gt;"अन्य",$L96&lt;&gt;"")</formula>
    </cfRule>
  </conditionalFormatting>
  <conditionalFormatting sqref="J96">
    <cfRule type="expression" priority="21" dxfId="1">
      <formula>#REF!=TRUE</formula>
    </cfRule>
  </conditionalFormatting>
  <conditionalFormatting sqref="C107">
    <cfRule type="expression" priority="120" dxfId="0">
      <formula>AND(#REF!&lt;&gt;"अन्य",#REF!&lt;&gt;"")</formula>
    </cfRule>
  </conditionalFormatting>
  <conditionalFormatting sqref="F111">
    <cfRule type="expression" priority="11" dxfId="1">
      <formula>$J111=TRUE</formula>
    </cfRule>
  </conditionalFormatting>
  <conditionalFormatting sqref="J111">
    <cfRule type="expression" priority="4" dxfId="1">
      <formula>$J111=TRUE</formula>
    </cfRule>
  </conditionalFormatting>
  <conditionalFormatting sqref="F115">
    <cfRule type="expression" priority="10" dxfId="1">
      <formula>$P115=TRUE</formula>
    </cfRule>
  </conditionalFormatting>
  <conditionalFormatting sqref="J115">
    <cfRule type="expression" priority="3" dxfId="1">
      <formula>$P115=TRUE</formula>
    </cfRule>
  </conditionalFormatting>
  <conditionalFormatting sqref="F119">
    <cfRule type="expression" priority="8" dxfId="1">
      <formula>$P119=TRUE</formula>
    </cfRule>
  </conditionalFormatting>
  <conditionalFormatting sqref="J119">
    <cfRule type="expression" priority="1" dxfId="1">
      <formula>$P119=TRUE</formula>
    </cfRule>
  </conditionalFormatting>
  <conditionalFormatting sqref="F135">
    <cfRule type="expression" priority="51" dxfId="1">
      <formula>$R136=TRUE</formula>
    </cfRule>
  </conditionalFormatting>
  <conditionalFormatting sqref="J135">
    <cfRule type="expression" priority="47" dxfId="1">
      <formula>$R136=TRUE</formula>
    </cfRule>
  </conditionalFormatting>
  <conditionalFormatting sqref="C89:C90">
    <cfRule type="expression" priority="110" dxfId="0">
      <formula>AND(#REF!&lt;&gt;"अन्य",#REF!&lt;&gt;"")</formula>
    </cfRule>
  </conditionalFormatting>
  <conditionalFormatting sqref="C97:C132">
    <cfRule type="expression" priority="20" dxfId="0">
      <formula>AND(#REF!&lt;&gt;"अन्य",#REF!&lt;&gt;"")</formula>
    </cfRule>
    <cfRule type="expression" priority="19" dxfId="0">
      <formula>AND($J97&lt;&gt;"अन्य",$J97&lt;&gt;"")</formula>
    </cfRule>
  </conditionalFormatting>
  <conditionalFormatting sqref="C108:C121">
    <cfRule type="expression" priority="66" dxfId="0">
      <formula>AND($M109&lt;&gt;"अन्य",$M109&lt;&gt;"")</formula>
    </cfRule>
  </conditionalFormatting>
  <conditionalFormatting sqref="C137:C140">
    <cfRule type="expression" priority="17" dxfId="1">
      <formula>#REF!=TRUE</formula>
    </cfRule>
    <cfRule type="expression" priority="16" dxfId="0">
      <formula>AND($L137&lt;&gt;"अन्य",$L137&lt;&gt;"")</formula>
    </cfRule>
  </conditionalFormatting>
  <conditionalFormatting sqref="D132:D141">
    <cfRule type="expression" priority="105" dxfId="1">
      <formula>$E132="निजी"</formula>
    </cfRule>
  </conditionalFormatting>
  <conditionalFormatting sqref="D132:D133">
    <cfRule type="expression" priority="95" dxfId="1">
      <formula>#REF!="निजी"</formula>
    </cfRule>
  </conditionalFormatting>
  <conditionalFormatting sqref="F93:F98">
    <cfRule type="expression" priority="15" dxfId="1">
      <formula>$J93=TRUE</formula>
    </cfRule>
  </conditionalFormatting>
  <conditionalFormatting sqref="F106:F110">
    <cfRule type="expression" priority="12" dxfId="1">
      <formula>$P106=TRUE</formula>
    </cfRule>
  </conditionalFormatting>
  <conditionalFormatting sqref="F116:F117">
    <cfRule type="expression" priority="9" dxfId="1">
      <formula>$J116=TRUE</formula>
    </cfRule>
  </conditionalFormatting>
  <conditionalFormatting sqref="J93:J98">
    <cfRule type="expression" priority="7" dxfId="1">
      <formula>$J93=TRUE</formula>
    </cfRule>
  </conditionalFormatting>
  <conditionalFormatting sqref="J106:J110">
    <cfRule type="expression" priority="5" dxfId="1">
      <formula>$P106=TRUE</formula>
    </cfRule>
  </conditionalFormatting>
  <conditionalFormatting sqref="J116:J117">
    <cfRule type="expression" priority="2" dxfId="1">
      <formula>$J116=TRUE</formula>
    </cfRule>
  </conditionalFormatting>
  <conditionalFormatting sqref="C71:C88 C93:C140">
    <cfRule type="expression" priority="18" dxfId="0">
      <formula>AND($L71&lt;&gt;"अन्य",$L71&lt;&gt;"")</formula>
    </cfRule>
  </conditionalFormatting>
  <conditionalFormatting sqref="C72:C87 C93:C132">
    <cfRule type="expression" priority="107" dxfId="0">
      <formula>AND(#REF!&lt;&gt;"अन्य",#REF!&lt;&gt;"")</formula>
    </cfRule>
  </conditionalFormatting>
  <conditionalFormatting sqref="F100 F103">
    <cfRule type="expression" priority="13" dxfId="1">
      <formula>$J100=TRUE</formula>
    </cfRule>
  </conditionalFormatting>
  <conditionalFormatting sqref="J100 J103">
    <cfRule type="expression" priority="6" dxfId="1">
      <formula>$J100=TRUE</formula>
    </cfRule>
  </conditionalFormatting>
  <conditionalFormatting sqref="F102 F104 J102 J104">
    <cfRule type="expression" priority="14" dxfId="1">
      <formula>#REF!=TRUE</formula>
    </cfRule>
  </conditionalFormatting>
  <conditionalFormatting sqref="F108:F121 F124:F125 F134 F136:F140">
    <cfRule type="expression" priority="53" dxfId="1">
      <formula>$K109=TRUE</formula>
    </cfRule>
  </conditionalFormatting>
  <conditionalFormatting sqref="J108:J121 J124:J125 J134 J136:J140">
    <cfRule type="expression" priority="49" dxfId="1">
      <formula>$K109=TRUE</formula>
    </cfRule>
  </conditionalFormatting>
  <conditionalFormatting sqref="F123 J123">
    <cfRule type="expression" priority="54" dxfId="1">
      <formula>#REF!=TRUE</formula>
    </cfRule>
  </conditionalFormatting>
  <conditionalFormatting sqref="F126:F133 J126:J133">
    <cfRule type="expression" priority="52" dxfId="1">
      <formula>#REF!=TRUE</formula>
    </cfRule>
  </conditionalFormatting>
  <conditionalFormatting sqref="F141 J141">
    <cfRule type="expression" priority="126" dxfId="1">
      <formula>#REF!=TRUE</formula>
    </cfRule>
  </conditionalFormatting>
  <dataValidations count="6">
    <dataValidation type="list" allowBlank="1" showInputMessage="1" showErrorMessage="1" sqref="C93:C136">
      <formula1>OFFSET(#REF!,MATCH($K93,$A$1:$A$4,0),,,COUNTIF(OFFSET(#REF!,MATCH($K93,$A$1:$A$4,0),,1,20),"?*"))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9 J119">
      <formula1>$F5190=TRUE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00 J100 F93:F98 F102:F104 F106:F111 F115:F117 J93:J98 J102:J104 J106:J111 J115:J117">
      <formula1>#REF!=TRUE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01 J101">
      <formula1>$F5082=TRUE</formula1>
    </dataValidation>
    <dataValidation type="list" allowBlank="1" showInputMessage="1" showErrorMessage="1" sqref="C71:C88">
      <formula1>OFFSET($B$1,MATCH($K71,$A$2:$A$5,0),,,COUNTIF(OFFSET($B$1,MATCH($K71,$A$2:$A$5,0),,1,20),"?*"))</formula1>
    </dataValidation>
    <dataValidation type="list" allowBlank="1" showInputMessage="1" showErrorMessage="1" sqref="C137:C140">
      <formula1>OFFSET(#REF!,MATCH($K137,$A$9:$A$10,0),,,COUNTIF(OFFSET(#REF!,MATCH($K137,$A$9:$A$10,0),,1,20),"?*"))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6:L23"/>
  <sheetViews>
    <sheetView workbookViewId="0" topLeftCell="A2">
      <selection activeCell="C12" sqref="C12"/>
    </sheetView>
  </sheetViews>
  <sheetFormatPr defaultColWidth="9.00390625" defaultRowHeight="15"/>
  <cols>
    <col min="1" max="1" width="29.421875" style="0" customWidth="1"/>
    <col min="9" max="9" width="20.28125" style="0" customWidth="1"/>
  </cols>
  <sheetData>
    <row r="6" spans="1:12" ht="24.95" customHeight="1">
      <c r="A6" s="1" t="s">
        <v>38</v>
      </c>
      <c r="B6" s="2"/>
      <c r="C6" s="3">
        <v>404.72</v>
      </c>
      <c r="D6" s="2"/>
      <c r="E6" s="2"/>
      <c r="F6" s="2"/>
      <c r="G6" s="2"/>
      <c r="H6" s="4" t="s">
        <v>196</v>
      </c>
      <c r="I6" s="4" t="s">
        <v>197</v>
      </c>
      <c r="J6" s="4" t="s">
        <v>198</v>
      </c>
      <c r="K6" s="9" t="s">
        <v>199</v>
      </c>
      <c r="L6" s="4" t="s">
        <v>200</v>
      </c>
    </row>
    <row r="7" spans="1:12" ht="24.95" customHeight="1">
      <c r="A7" s="1" t="s">
        <v>39</v>
      </c>
      <c r="B7" s="2"/>
      <c r="C7" s="5">
        <v>25.69</v>
      </c>
      <c r="D7" s="2"/>
      <c r="E7" s="2"/>
      <c r="F7" s="2"/>
      <c r="G7" s="2"/>
      <c r="H7" s="6">
        <v>1</v>
      </c>
      <c r="I7" s="10" t="s">
        <v>201</v>
      </c>
      <c r="J7" s="6">
        <v>18.99</v>
      </c>
      <c r="K7" s="11"/>
      <c r="L7" s="12">
        <v>2.931234</v>
      </c>
    </row>
    <row r="8" spans="1:12" ht="24.95" customHeight="1">
      <c r="A8" s="1" t="s">
        <v>40</v>
      </c>
      <c r="B8" s="2"/>
      <c r="C8" s="6">
        <v>59.62</v>
      </c>
      <c r="D8" s="2"/>
      <c r="E8" s="2"/>
      <c r="F8" s="2"/>
      <c r="G8" s="2"/>
      <c r="H8" s="6">
        <v>2</v>
      </c>
      <c r="I8" s="10" t="s">
        <v>202</v>
      </c>
      <c r="J8" s="6">
        <v>58.4</v>
      </c>
      <c r="K8" s="13"/>
      <c r="L8" s="12">
        <v>9.014432</v>
      </c>
    </row>
    <row r="9" spans="1:12" ht="24.95" customHeight="1">
      <c r="A9" s="1" t="s">
        <v>41</v>
      </c>
      <c r="B9" s="2"/>
      <c r="C9" s="3">
        <v>77.39</v>
      </c>
      <c r="D9" s="2"/>
      <c r="E9" s="2"/>
      <c r="F9" s="2"/>
      <c r="G9" s="2"/>
      <c r="H9" s="6">
        <v>3</v>
      </c>
      <c r="I9" s="10" t="s">
        <v>203</v>
      </c>
      <c r="J9" s="6">
        <v>74.97</v>
      </c>
      <c r="K9" s="13"/>
      <c r="L9" s="12">
        <v>11.57212</v>
      </c>
    </row>
    <row r="10" spans="1:12" ht="24.95" customHeight="1">
      <c r="A10" s="1" t="s">
        <v>42</v>
      </c>
      <c r="B10" s="2"/>
      <c r="C10" s="3">
        <v>74.97</v>
      </c>
      <c r="D10" s="2"/>
      <c r="E10" s="2"/>
      <c r="F10" s="2"/>
      <c r="G10" s="2"/>
      <c r="H10" s="6">
        <v>4</v>
      </c>
      <c r="I10" s="10" t="s">
        <v>204</v>
      </c>
      <c r="J10" s="6">
        <v>10.09</v>
      </c>
      <c r="K10" s="13"/>
      <c r="L10" s="12">
        <v>1.557459</v>
      </c>
    </row>
    <row r="11" spans="1:12" ht="24.95" customHeight="1">
      <c r="A11" s="1" t="s">
        <v>43</v>
      </c>
      <c r="B11" s="2"/>
      <c r="C11" s="6">
        <v>10.83</v>
      </c>
      <c r="D11" s="2"/>
      <c r="E11" s="2"/>
      <c r="F11" s="2"/>
      <c r="G11" s="2"/>
      <c r="H11" s="6">
        <v>5</v>
      </c>
      <c r="I11" s="10" t="s">
        <v>205</v>
      </c>
      <c r="J11" s="6">
        <v>10.23</v>
      </c>
      <c r="K11" s="13"/>
      <c r="L11" s="12">
        <v>1.579069</v>
      </c>
    </row>
    <row r="12" spans="1:12" ht="24.95" customHeight="1">
      <c r="A12" s="1" t="s">
        <v>44</v>
      </c>
      <c r="B12" s="2"/>
      <c r="C12" s="3">
        <v>20.32</v>
      </c>
      <c r="D12" s="2"/>
      <c r="E12" s="2"/>
      <c r="F12" s="2"/>
      <c r="G12" s="2"/>
      <c r="H12" s="6">
        <v>6</v>
      </c>
      <c r="I12" s="10" t="s">
        <v>206</v>
      </c>
      <c r="J12" s="6">
        <v>10.83</v>
      </c>
      <c r="K12" s="13"/>
      <c r="L12" s="12">
        <v>1.671683</v>
      </c>
    </row>
    <row r="13" spans="1:12" ht="24.95" customHeight="1">
      <c r="A13" s="2"/>
      <c r="B13" s="2"/>
      <c r="C13" s="3"/>
      <c r="D13" s="2"/>
      <c r="E13" s="2"/>
      <c r="F13" s="2"/>
      <c r="G13" s="2"/>
      <c r="H13" s="6">
        <v>7</v>
      </c>
      <c r="I13" s="10" t="s">
        <v>207</v>
      </c>
      <c r="J13" s="14">
        <v>150.33</v>
      </c>
      <c r="K13" s="13"/>
      <c r="L13" s="12">
        <v>23.20445</v>
      </c>
    </row>
    <row r="14" spans="1:12" ht="24.95" customHeight="1">
      <c r="A14" s="2"/>
      <c r="B14" s="2"/>
      <c r="C14" s="7"/>
      <c r="D14" s="2"/>
      <c r="E14" s="2"/>
      <c r="F14" s="2"/>
      <c r="G14" s="2"/>
      <c r="H14" s="6">
        <v>8</v>
      </c>
      <c r="I14" s="10" t="s">
        <v>208</v>
      </c>
      <c r="J14" s="14">
        <v>125.17</v>
      </c>
      <c r="K14" s="13"/>
      <c r="L14" s="12">
        <v>19.32083</v>
      </c>
    </row>
    <row r="15" spans="1:12" ht="24.95" customHeight="1">
      <c r="A15" s="2"/>
      <c r="B15" s="2"/>
      <c r="C15" s="7"/>
      <c r="D15" s="2"/>
      <c r="E15" s="2"/>
      <c r="F15" s="2"/>
      <c r="G15" s="2"/>
      <c r="H15" s="6">
        <v>9</v>
      </c>
      <c r="I15" s="10" t="s">
        <v>209</v>
      </c>
      <c r="J15" s="14">
        <v>95.22</v>
      </c>
      <c r="K15" s="13"/>
      <c r="L15" s="12">
        <v>14.69785</v>
      </c>
    </row>
    <row r="16" spans="1:12" ht="24.95" customHeight="1">
      <c r="A16" s="2"/>
      <c r="B16" s="2"/>
      <c r="C16" s="7"/>
      <c r="D16" s="2"/>
      <c r="E16" s="2"/>
      <c r="F16" s="2"/>
      <c r="G16" s="2"/>
      <c r="H16" s="6">
        <v>10</v>
      </c>
      <c r="I16" s="10" t="s">
        <v>210</v>
      </c>
      <c r="J16" s="14">
        <v>34</v>
      </c>
      <c r="K16" s="13"/>
      <c r="L16" s="12">
        <v>5.248128</v>
      </c>
    </row>
    <row r="17" spans="1:12" ht="24.95" customHeight="1">
      <c r="A17" s="2"/>
      <c r="B17" s="2"/>
      <c r="C17" s="7"/>
      <c r="D17" s="2"/>
      <c r="E17" s="2"/>
      <c r="F17" s="2"/>
      <c r="G17" s="2"/>
      <c r="H17" s="6">
        <v>11</v>
      </c>
      <c r="I17" s="10" t="s">
        <v>211</v>
      </c>
      <c r="J17" s="6">
        <v>59.62</v>
      </c>
      <c r="K17" s="13"/>
      <c r="L17" s="12">
        <v>9.202748</v>
      </c>
    </row>
    <row r="18" spans="1:12" ht="21">
      <c r="A18" s="2"/>
      <c r="B18" s="2"/>
      <c r="C18" s="7"/>
      <c r="D18" s="2"/>
      <c r="E18" s="2"/>
      <c r="F18" s="2"/>
      <c r="G18" s="2"/>
      <c r="H18" s="8"/>
      <c r="I18" s="10" t="s">
        <v>212</v>
      </c>
      <c r="J18" s="6">
        <v>647.85</v>
      </c>
      <c r="K18" s="13"/>
      <c r="L18" s="15">
        <v>100</v>
      </c>
    </row>
    <row r="19" spans="1:12" ht="15">
      <c r="A19" s="2"/>
      <c r="B19" s="2"/>
      <c r="C19" s="7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7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7"/>
      <c r="D23" s="2"/>
      <c r="E23" s="2"/>
      <c r="F23" s="2"/>
      <c r="G23" s="2"/>
      <c r="H23" s="2"/>
      <c r="I23" s="2"/>
      <c r="J23" s="2"/>
      <c r="K23" s="2"/>
      <c r="L23" s="2"/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CG-DTE</cp:lastModifiedBy>
  <dcterms:created xsi:type="dcterms:W3CDTF">2020-04-15T08:21:00Z</dcterms:created>
  <dcterms:modified xsi:type="dcterms:W3CDTF">2022-01-07T10:08:51Z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1F52E08D688C488FB3537A3C549AEA28</vt:lpwstr>
  </property>
  <property fmtid="{D5CDD505-2E9C-101B-9397-08002B2CF9AE}" pid="3" name="KSOProductBuildVer">
    <vt:lpwstr>1033-11.2.0.10426</vt:lpwstr>
  </property>
</Properties>
</file>