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7815" activeTab="0"/>
  </bookViews>
  <sheets>
    <sheet name="KANDAVANI" sheetId="2" r:id="rId1"/>
  </sheets>
  <definedNames/>
  <calcPr calcId="144525"/>
</workbook>
</file>

<file path=xl/sharedStrings.xml><?xml version="1.0" encoding="utf-8"?>
<sst xmlns="http://schemas.openxmlformats.org/spreadsheetml/2006/main" count="236" uniqueCount="114">
  <si>
    <t>e DPR of Sirsida GP, Kanker, Chhattisgarh</t>
  </si>
  <si>
    <t xml:space="preserve">A </t>
  </si>
  <si>
    <t>Back ground profile</t>
  </si>
  <si>
    <t>Micro Watershed code</t>
  </si>
  <si>
    <t>District</t>
  </si>
  <si>
    <t>Kanker</t>
  </si>
  <si>
    <t xml:space="preserve">Block </t>
  </si>
  <si>
    <t>Charama</t>
  </si>
  <si>
    <t>Gram Panchayat</t>
  </si>
  <si>
    <t>Sirsida</t>
  </si>
  <si>
    <t>Villages Covered</t>
  </si>
  <si>
    <t>B</t>
  </si>
  <si>
    <t>PHYSIOGRAPHIC PROFILE</t>
  </si>
  <si>
    <t>Total Area (Ha)</t>
  </si>
  <si>
    <t>Rainfall (mm)</t>
  </si>
  <si>
    <t>1150 MM</t>
  </si>
  <si>
    <t>Soil type</t>
  </si>
  <si>
    <t>Rocky Soli,Sandy Loam, Clay</t>
  </si>
  <si>
    <t xml:space="preserve">Average Slope </t>
  </si>
  <si>
    <t>Details of Tributaries</t>
  </si>
  <si>
    <t>C</t>
  </si>
  <si>
    <t>DEMOGRAPHIC PROFILE</t>
  </si>
  <si>
    <t>Total Population</t>
  </si>
  <si>
    <t>Total HouseHolds</t>
  </si>
  <si>
    <t>ST Population</t>
  </si>
  <si>
    <t>SC Population</t>
  </si>
  <si>
    <t>D</t>
  </si>
  <si>
    <t>MGNREGA Status</t>
  </si>
  <si>
    <t>NREGA Job card holders</t>
  </si>
  <si>
    <t>Person days per year (average of last 3 years)</t>
  </si>
  <si>
    <t>Total No of HHs completed 100 Days of Wage Employment (average of last 3 years)</t>
  </si>
  <si>
    <t>Total annual Exp(Rs. in Lakhs.)(average of last 3 years)</t>
  </si>
  <si>
    <t>% of NRM Expenditure(Public + Individual) (average of last 3 years)</t>
  </si>
  <si>
    <t>E</t>
  </si>
  <si>
    <t>LAND USE LAND COVER</t>
  </si>
  <si>
    <t>Mono cropped (Ha)</t>
  </si>
  <si>
    <t>Multi cropped (Ha)</t>
  </si>
  <si>
    <t>Current fallow(Ha)</t>
  </si>
  <si>
    <t>Forest /Plantation (Ha)</t>
  </si>
  <si>
    <t>Waste land (Ha)</t>
  </si>
  <si>
    <t>Impounded Waterbody (Ha)</t>
  </si>
  <si>
    <t>Others (Ha)</t>
  </si>
  <si>
    <t>F</t>
  </si>
  <si>
    <t>LAND CLASSIFICATION</t>
  </si>
  <si>
    <t>Forest (Ha)</t>
  </si>
  <si>
    <t>Upland (Ha)</t>
  </si>
  <si>
    <t>Medium land (Ha)</t>
  </si>
  <si>
    <t>Low Land (Ha)</t>
  </si>
  <si>
    <t>River Stream Length (m)</t>
  </si>
  <si>
    <t>G</t>
  </si>
  <si>
    <t xml:space="preserve">Existing  Water sources/ Structures </t>
  </si>
  <si>
    <t xml:space="preserve">Water harvesting Ponds </t>
  </si>
  <si>
    <t>Borewells</t>
  </si>
  <si>
    <t xml:space="preserve">Open wells </t>
  </si>
  <si>
    <t>H</t>
  </si>
  <si>
    <t>Livelihood profile</t>
  </si>
  <si>
    <t>Agriculture</t>
  </si>
  <si>
    <t>Off Farm Activities</t>
  </si>
  <si>
    <t>Wages, labour</t>
  </si>
  <si>
    <t>Business</t>
  </si>
  <si>
    <t>Service/ job</t>
  </si>
  <si>
    <t>I</t>
  </si>
  <si>
    <t>WATER BUDGET</t>
  </si>
  <si>
    <t>Total Water Requirement (Ham)</t>
  </si>
  <si>
    <t>Total Water Available (Ham)</t>
  </si>
  <si>
    <t>Water Resource to be created (Ham)</t>
  </si>
  <si>
    <t>J</t>
  </si>
  <si>
    <t>EXPECTED OUTCOME</t>
  </si>
  <si>
    <t>Increase in Cropping area (in Ha)</t>
  </si>
  <si>
    <t>Increase in Irrigated area (in Ha)</t>
  </si>
  <si>
    <t>Income Enhancement (INR 50000 per annum as additional income)</t>
  </si>
  <si>
    <t>252 HH</t>
  </si>
  <si>
    <t>K</t>
  </si>
  <si>
    <t>ACTIVITY PROPOSED</t>
  </si>
  <si>
    <t>Sr No.</t>
  </si>
  <si>
    <t>Type of intervention</t>
  </si>
  <si>
    <t>No</t>
  </si>
  <si>
    <t>No.</t>
  </si>
  <si>
    <t>Dimension</t>
  </si>
  <si>
    <t>Estimated cost (lakh)</t>
  </si>
  <si>
    <t>Estimated labour cost  (lakh)</t>
  </si>
  <si>
    <t xml:space="preserve">Persondays Projected </t>
  </si>
  <si>
    <t>Treated area</t>
  </si>
  <si>
    <t>Lat.</t>
  </si>
  <si>
    <t>Long.</t>
  </si>
  <si>
    <t>Targeted HH</t>
  </si>
  <si>
    <t>डबरी निर्माण (Farm Pond)</t>
  </si>
  <si>
    <t>भुमि सुधार (Land Dev.)</t>
  </si>
  <si>
    <t>bakri shed</t>
  </si>
  <si>
    <t>Pakkafarsha</t>
  </si>
  <si>
    <t>nadep</t>
  </si>
  <si>
    <t>varmi khad</t>
  </si>
  <si>
    <t>murgi shed</t>
  </si>
  <si>
    <t xml:space="preserve">arthan gli plag band </t>
  </si>
  <si>
    <t xml:space="preserve">luse bolder </t>
  </si>
  <si>
    <t xml:space="preserve">gebriyan 8 meetar </t>
  </si>
  <si>
    <t xml:space="preserve">brash wood </t>
  </si>
  <si>
    <t>2.4X1.8</t>
  </si>
  <si>
    <t>20.450145</t>
  </si>
  <si>
    <t>81.365279</t>
  </si>
  <si>
    <t xml:space="preserve">xyh Iyx </t>
  </si>
  <si>
    <t>ywt cksYMj psd</t>
  </si>
  <si>
    <t>fefJr o`{kkjksi.k</t>
  </si>
  <si>
    <t>cksjh ca/kku</t>
  </si>
  <si>
    <t>cz'koqM</t>
  </si>
  <si>
    <t>vFkZu Mse</t>
  </si>
  <si>
    <t>Mcjh fuekZ.k</t>
  </si>
  <si>
    <t>o`{kkjksi.k fefJr</t>
  </si>
  <si>
    <t>Recharge Pit</t>
  </si>
  <si>
    <t>Stone Band</t>
  </si>
  <si>
    <t>vtZquk o`{kkjksi.k</t>
  </si>
  <si>
    <t>ikS/kkjksi.k</t>
  </si>
  <si>
    <t xml:space="preserve">rkykc xgjhdj.k </t>
  </si>
  <si>
    <t>80*80*3</t>
  </si>
</sst>
</file>

<file path=xl/styles.xml><?xml version="1.0" encoding="utf-8"?>
<styleSheet xmlns="http://schemas.openxmlformats.org/spreadsheetml/2006/main">
  <numFmts count="5">
    <numFmt numFmtId="176" formatCode="_ * #,##0_ ;_ * \-#,##0_ ;_ * &quot;-&quot;_ ;_ @_ "/>
    <numFmt numFmtId="177" formatCode="_ * #,##0.00_ ;_ * \-#,##0.00_ ;_ * &quot;-&quot;??_ ;_ @_ "/>
    <numFmt numFmtId="178" formatCode="_ &quot;₹&quot;* #,##0.00_ ;_ &quot;₹&quot;* \-#,##0.00_ ;_ &quot;₹&quot;* &quot;-&quot;??_ ;_ @_ "/>
    <numFmt numFmtId="179" formatCode="_ &quot;₹&quot;* #,##0_ ;_ &quot;₹&quot;* \-#,##0_ ;_ &quot;₹&quot;* &quot;-&quot;_ ;_ @_ "/>
    <numFmt numFmtId="180" formatCode="#;#;[White]General;"/>
  </numFmts>
  <fonts count="50">
    <font>
      <sz val="11"/>
      <color theme="1"/>
      <name val="Calibri"/>
      <family val="2"/>
      <scheme val="minor"/>
    </font>
    <font>
      <sz val="10"/>
      <name val="Arial"/>
      <family val="2"/>
    </font>
    <font>
      <sz val="11"/>
      <color theme="1"/>
      <name val="Arial"/>
      <family val="2"/>
    </font>
    <font>
      <b/>
      <sz val="11"/>
      <color theme="8" tint="-0.4999699890613556"/>
      <name val="Arial"/>
      <family val="2"/>
    </font>
    <font>
      <sz val="11"/>
      <name val="Arial"/>
      <family val="2"/>
    </font>
    <font>
      <sz val="11"/>
      <color rgb="FFFF0000"/>
      <name val="Arial"/>
      <family val="2"/>
    </font>
    <font>
      <b/>
      <sz val="11"/>
      <color theme="1"/>
      <name val="Arial"/>
      <family val="2"/>
    </font>
    <font>
      <sz val="14"/>
      <color theme="1"/>
      <name val="Kruti Dev 010"/>
      <family val="2"/>
    </font>
    <font>
      <sz val="11"/>
      <color theme="8" tint="-0.4999699890613556"/>
      <name val="Arial"/>
      <family val="2"/>
    </font>
    <font>
      <sz val="14"/>
      <color theme="1"/>
      <name val="Nirmala UI"/>
      <family val="2"/>
    </font>
    <font>
      <sz val="13"/>
      <color theme="1"/>
      <name val="Calibri"/>
      <family val="2"/>
      <scheme val="minor"/>
    </font>
    <font>
      <b/>
      <sz val="14"/>
      <color rgb="FF000000"/>
      <name val="Calibri"/>
      <family val="2"/>
      <scheme val="minor"/>
    </font>
    <font>
      <sz val="13"/>
      <color theme="1"/>
      <name val="Times New Roman"/>
      <family val="2"/>
    </font>
    <font>
      <b/>
      <sz val="11"/>
      <color rgb="FF0000FF"/>
      <name val="Arial"/>
      <family val="2"/>
    </font>
    <font>
      <sz val="9"/>
      <color theme="1"/>
      <name val="Nirmala UI"/>
      <family val="2"/>
    </font>
    <font>
      <sz val="10"/>
      <color theme="1"/>
      <name val="Roboto"/>
      <family val="2"/>
    </font>
    <font>
      <sz val="10"/>
      <color theme="1"/>
      <name val="Calibri"/>
      <family val="2"/>
      <scheme val="minor"/>
    </font>
    <font>
      <sz val="12"/>
      <color theme="1"/>
      <name val="Roboto"/>
      <family val="2"/>
    </font>
    <font>
      <sz val="12"/>
      <color theme="1"/>
      <name val="Calibri"/>
      <family val="2"/>
      <scheme val="minor"/>
    </font>
    <font>
      <sz val="12"/>
      <color rgb="FF000000"/>
      <name val="Kruti Dev 010"/>
      <family val="2"/>
    </font>
    <font>
      <sz val="11"/>
      <color rgb="FF000000"/>
      <name val="Calibri"/>
      <family val="2"/>
    </font>
    <font>
      <sz val="12"/>
      <color rgb="FF000000"/>
      <name val="Calibri"/>
      <family val="2"/>
    </font>
    <font>
      <sz val="9"/>
      <color rgb="FF000000"/>
      <name val="Nirmala UI"/>
      <family val="2"/>
    </font>
    <font>
      <sz val="12"/>
      <color rgb="FF000000"/>
      <name val="Cambria"/>
      <family val="2"/>
    </font>
    <font>
      <sz val="12"/>
      <color rgb="FF0D0D0D"/>
      <name val="Kruti Dev 010"/>
      <family val="2"/>
    </font>
    <font>
      <sz val="12"/>
      <color rgb="FF0D0D0D"/>
      <name val="Calibri"/>
      <family val="2"/>
    </font>
    <font>
      <sz val="10"/>
      <color rgb="FF0D0D0D"/>
      <name val="Cambria"/>
      <family val="2"/>
    </font>
    <font>
      <sz val="10"/>
      <color rgb="FF000000"/>
      <name val="Calibri"/>
      <family val="2"/>
    </font>
    <font>
      <b/>
      <sz val="11"/>
      <color theme="1"/>
      <name val="Times New Roman"/>
      <family val="2"/>
    </font>
    <font>
      <b/>
      <sz val="11"/>
      <color theme="1"/>
      <name val="Nirmala UI"/>
      <family val="2"/>
    </font>
    <font>
      <sz val="9"/>
      <name val="Nirmala UI"/>
      <family val="2"/>
    </font>
    <font>
      <b/>
      <sz val="9"/>
      <color theme="1"/>
      <name val="Nirmala UI"/>
      <family val="2"/>
    </font>
    <font>
      <b/>
      <sz val="11"/>
      <color theme="1"/>
      <name val="Calibri"/>
      <family val="2"/>
      <scheme val="minor"/>
    </font>
    <font>
      <b/>
      <sz val="11"/>
      <color rgb="FF3F3F3F"/>
      <name val="Calibri"/>
      <family val="2"/>
      <scheme val="minor"/>
    </font>
    <font>
      <sz val="11"/>
      <color rgb="FF3F3F76"/>
      <name val="Calibri"/>
      <family val="2"/>
      <scheme val="minor"/>
    </font>
    <font>
      <b/>
      <sz val="18"/>
      <color theme="3"/>
      <name val="Calibri"/>
      <family val="2"/>
      <scheme val="minor"/>
    </font>
    <font>
      <u val="single"/>
      <sz val="11"/>
      <color rgb="FF0000FF"/>
      <name val="Calibri"/>
      <family val="2"/>
      <scheme val="minor"/>
    </font>
    <font>
      <sz val="11"/>
      <color theme="0"/>
      <name val="Calibri"/>
      <family val="2"/>
      <scheme val="minor"/>
    </font>
    <font>
      <u val="single"/>
      <sz val="11"/>
      <color rgb="FF800080"/>
      <name val="Calibri"/>
      <family val="2"/>
      <scheme val="minor"/>
    </font>
    <font>
      <b/>
      <sz val="11"/>
      <color rgb="FFFA7D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sz val="11"/>
      <color rgb="FF9C6500"/>
      <name val="Calibri"/>
      <family val="2"/>
      <scheme val="minor"/>
    </font>
  </fonts>
  <fills count="34">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5" tint="0.80000001192092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Protection="0">
      <alignment/>
    </xf>
    <xf numFmtId="178" fontId="0" fillId="0" borderId="0" applyFont="0" applyFill="0" applyBorder="0" applyProtection="0">
      <alignment/>
    </xf>
    <xf numFmtId="179" fontId="0" fillId="0" borderId="0" applyFont="0" applyFill="0" applyBorder="0" applyProtection="0">
      <alignment/>
    </xf>
    <xf numFmtId="177" fontId="0" fillId="0" borderId="0" applyFont="0" applyFill="0" applyBorder="0" applyProtection="0">
      <alignment/>
    </xf>
    <xf numFmtId="176" fontId="0" fillId="0" borderId="0" applyFont="0" applyFill="0" applyBorder="0" applyProtection="0">
      <alignment/>
    </xf>
    <xf numFmtId="0" fontId="0" fillId="2" borderId="0" applyNumberFormat="0" applyBorder="0" applyProtection="0">
      <alignment/>
    </xf>
    <xf numFmtId="0" fontId="36" fillId="0" borderId="0" applyNumberFormat="0" applyFill="0" applyBorder="0" applyProtection="0">
      <alignment/>
    </xf>
    <xf numFmtId="0" fontId="37" fillId="3" borderId="0" applyNumberFormat="0" applyBorder="0" applyProtection="0">
      <alignment/>
    </xf>
    <xf numFmtId="0" fontId="38" fillId="0" borderId="0" applyNumberFormat="0" applyFill="0" applyBorder="0" applyProtection="0">
      <alignment/>
    </xf>
    <xf numFmtId="0" fontId="40" fillId="4" borderId="1" applyNumberFormat="0" applyProtection="0">
      <alignment/>
    </xf>
    <xf numFmtId="0" fontId="41" fillId="0" borderId="2" applyNumberFormat="0" applyFill="0" applyProtection="0">
      <alignment/>
    </xf>
    <xf numFmtId="0" fontId="0" fillId="5" borderId="3" applyNumberFormat="0" applyFont="0" applyProtection="0">
      <alignment/>
    </xf>
    <xf numFmtId="0" fontId="0" fillId="6" borderId="0" applyNumberFormat="0" applyBorder="0" applyProtection="0">
      <alignment/>
    </xf>
    <xf numFmtId="0" fontId="42" fillId="0" borderId="0" applyNumberFormat="0" applyFill="0" applyBorder="0" applyProtection="0">
      <alignment/>
    </xf>
    <xf numFmtId="0" fontId="0" fillId="7" borderId="0" applyNumberFormat="0" applyBorder="0" applyProtection="0">
      <alignment/>
    </xf>
    <xf numFmtId="0" fontId="35" fillId="0" borderId="0" applyNumberFormat="0" applyFill="0" applyBorder="0" applyProtection="0">
      <alignment/>
    </xf>
    <xf numFmtId="0" fontId="43" fillId="0" borderId="0" applyNumberFormat="0" applyFill="0" applyBorder="0" applyProtection="0">
      <alignment/>
    </xf>
    <xf numFmtId="0" fontId="44" fillId="0" borderId="2" applyNumberFormat="0" applyFill="0" applyProtection="0">
      <alignment/>
    </xf>
    <xf numFmtId="0" fontId="45" fillId="0" borderId="4" applyNumberFormat="0" applyFill="0" applyProtection="0">
      <alignment/>
    </xf>
    <xf numFmtId="0" fontId="45" fillId="0" borderId="0" applyNumberFormat="0" applyFill="0" applyBorder="0" applyProtection="0">
      <alignment/>
    </xf>
    <xf numFmtId="0" fontId="34" fillId="8" borderId="5" applyNumberFormat="0" applyProtection="0">
      <alignment/>
    </xf>
    <xf numFmtId="0" fontId="37" fillId="9" borderId="0" applyNumberFormat="0" applyBorder="0" applyProtection="0">
      <alignment/>
    </xf>
    <xf numFmtId="0" fontId="46" fillId="10" borderId="0" applyNumberFormat="0" applyBorder="0" applyProtection="0">
      <alignment/>
    </xf>
    <xf numFmtId="0" fontId="33" fillId="11" borderId="6" applyNumberFormat="0" applyProtection="0">
      <alignment/>
    </xf>
    <xf numFmtId="0" fontId="0" fillId="12" borderId="0" applyNumberFormat="0" applyBorder="0" applyProtection="0">
      <alignment/>
    </xf>
    <xf numFmtId="0" fontId="39" fillId="11" borderId="5" applyNumberFormat="0" applyProtection="0">
      <alignment/>
    </xf>
    <xf numFmtId="0" fontId="1" fillId="0" borderId="0">
      <alignment/>
      <protection/>
    </xf>
    <xf numFmtId="0" fontId="48" fillId="0" borderId="7" applyNumberFormat="0" applyFill="0" applyProtection="0">
      <alignment/>
    </xf>
    <xf numFmtId="0" fontId="32" fillId="0" borderId="8" applyNumberFormat="0" applyFill="0" applyProtection="0">
      <alignment/>
    </xf>
    <xf numFmtId="0" fontId="47" fillId="13" borderId="0" applyNumberFormat="0" applyBorder="0" applyProtection="0">
      <alignment/>
    </xf>
    <xf numFmtId="0" fontId="49" fillId="14" borderId="0" applyNumberFormat="0" applyBorder="0" applyProtection="0">
      <alignment/>
    </xf>
    <xf numFmtId="0" fontId="37" fillId="15" borderId="0" applyNumberFormat="0" applyBorder="0" applyProtection="0">
      <alignment/>
    </xf>
    <xf numFmtId="0" fontId="0" fillId="16" borderId="0" applyNumberFormat="0" applyBorder="0" applyProtection="0">
      <alignment/>
    </xf>
    <xf numFmtId="0" fontId="37" fillId="17" borderId="0" applyNumberFormat="0" applyBorder="0" applyProtection="0">
      <alignment/>
    </xf>
    <xf numFmtId="0" fontId="3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37" fillId="21" borderId="0" applyNumberFormat="0" applyBorder="0" applyProtection="0">
      <alignment/>
    </xf>
    <xf numFmtId="0" fontId="37" fillId="22" borderId="0" applyNumberFormat="0" applyBorder="0" applyProtection="0">
      <alignment/>
    </xf>
    <xf numFmtId="0" fontId="0" fillId="23" borderId="0" applyNumberFormat="0" applyBorder="0" applyProtection="0">
      <alignment/>
    </xf>
    <xf numFmtId="0" fontId="3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37" fillId="27" borderId="0" applyNumberFormat="0" applyBorder="0" applyProtection="0">
      <alignment/>
    </xf>
    <xf numFmtId="0" fontId="0" fillId="28" borderId="0" applyNumberFormat="0" applyBorder="0" applyProtection="0">
      <alignment/>
    </xf>
    <xf numFmtId="0" fontId="37" fillId="29" borderId="0" applyNumberFormat="0" applyBorder="0" applyProtection="0">
      <alignment/>
    </xf>
    <xf numFmtId="0" fontId="37" fillId="30" borderId="0" applyNumberFormat="0" applyBorder="0" applyProtection="0">
      <alignment/>
    </xf>
    <xf numFmtId="0" fontId="0" fillId="31" borderId="0" applyNumberFormat="0" applyBorder="0" applyProtection="0">
      <alignment/>
    </xf>
    <xf numFmtId="0" fontId="37" fillId="32" borderId="0" applyNumberFormat="0" applyBorder="0" applyProtection="0">
      <alignment/>
    </xf>
  </cellStyleXfs>
  <cellXfs count="64">
    <xf numFmtId="0" fontId="0" fillId="0" borderId="0" xfId="0"/>
    <xf numFmtId="0" fontId="2" fillId="33" borderId="9" xfId="0" applyFont="1" applyFill="1" applyBorder="1"/>
    <xf numFmtId="0" fontId="3" fillId="33" borderId="9" xfId="0" applyFont="1" applyFill="1" applyBorder="1" applyAlignment="1">
      <alignment horizontal="center"/>
    </xf>
    <xf numFmtId="0" fontId="3" fillId="33" borderId="9" xfId="0" applyFont="1" applyFill="1" applyBorder="1" applyAlignment="1">
      <alignment horizontal="left" vertical="top" wrapText="1"/>
    </xf>
    <xf numFmtId="0" fontId="2" fillId="33" borderId="9" xfId="0" applyFont="1" applyFill="1" applyBorder="1" applyAlignment="1">
      <alignment horizontal="left" vertical="top" wrapText="1"/>
    </xf>
    <xf numFmtId="0" fontId="2" fillId="33" borderId="9" xfId="0" applyFont="1" applyFill="1" applyBorder="1" applyAlignment="1">
      <alignment horizontal="left" vertical="center" wrapText="1"/>
    </xf>
    <xf numFmtId="9" fontId="2" fillId="33" borderId="9" xfId="0" applyNumberFormat="1" applyFont="1" applyFill="1" applyBorder="1" applyAlignment="1">
      <alignment horizontal="left" vertical="top" wrapText="1"/>
    </xf>
    <xf numFmtId="0" fontId="4" fillId="33" borderId="9" xfId="0" applyFont="1" applyFill="1" applyBorder="1" applyAlignment="1">
      <alignment horizontal="left" vertical="top" wrapText="1"/>
    </xf>
    <xf numFmtId="0" fontId="5" fillId="33" borderId="9" xfId="0" applyFont="1" applyFill="1" applyBorder="1" applyAlignment="1">
      <alignment horizontal="left" vertical="top" wrapText="1"/>
    </xf>
    <xf numFmtId="0" fontId="3" fillId="33" borderId="9" xfId="0" applyFont="1" applyFill="1" applyBorder="1"/>
    <xf numFmtId="0" fontId="6" fillId="33" borderId="9" xfId="0" applyFont="1" applyFill="1" applyBorder="1"/>
    <xf numFmtId="0" fontId="7" fillId="33" borderId="9" xfId="0" applyFont="1" applyFill="1" applyBorder="1"/>
    <xf numFmtId="0" fontId="2" fillId="33" borderId="9" xfId="0" applyFont="1" applyFill="1" applyBorder="1" applyAlignment="1">
      <alignment horizontal="right" vertical="top" wrapText="1"/>
    </xf>
    <xf numFmtId="0" fontId="8" fillId="33" borderId="9" xfId="0" applyFont="1" applyFill="1" applyBorder="1" applyAlignment="1">
      <alignment vertical="top" wrapText="1"/>
    </xf>
    <xf numFmtId="0" fontId="3" fillId="33" borderId="9" xfId="0" applyFont="1" applyFill="1" applyBorder="1" applyAlignment="1">
      <alignment vertical="top" wrapText="1"/>
    </xf>
    <xf numFmtId="0" fontId="2" fillId="33" borderId="9" xfId="0" applyFont="1" applyFill="1" applyBorder="1" applyAlignment="1">
      <alignment horizontal="left"/>
    </xf>
    <xf numFmtId="0" fontId="8" fillId="33" borderId="9" xfId="0" applyFont="1" applyFill="1" applyBorder="1"/>
    <xf numFmtId="0" fontId="9" fillId="33" borderId="9" xfId="0" applyFont="1" applyFill="1" applyBorder="1"/>
    <xf numFmtId="0" fontId="10" fillId="33" borderId="9" xfId="0" applyFont="1" applyFill="1" applyBorder="1"/>
    <xf numFmtId="0" fontId="11" fillId="33" borderId="9" xfId="0" applyFont="1" applyFill="1" applyBorder="1"/>
    <xf numFmtId="0" fontId="12" fillId="33" borderId="9" xfId="0" applyFont="1" applyFill="1" applyBorder="1"/>
    <xf numFmtId="0" fontId="6" fillId="33" borderId="9" xfId="0" applyFont="1" applyFill="1" applyBorder="1" applyAlignment="1">
      <alignment horizontal="center"/>
    </xf>
    <xf numFmtId="1" fontId="2" fillId="33" borderId="9" xfId="0" applyNumberFormat="1" applyFont="1" applyFill="1" applyBorder="1" applyAlignment="1">
      <alignment horizontal="left" vertical="top" wrapText="1"/>
    </xf>
    <xf numFmtId="0" fontId="3" fillId="33" borderId="9" xfId="0" applyFont="1" applyFill="1" applyBorder="1" applyAlignment="1">
      <alignment horizontal="left"/>
    </xf>
    <xf numFmtId="0" fontId="6" fillId="33" borderId="9" xfId="0" applyFont="1" applyFill="1" applyBorder="1" applyAlignment="1">
      <alignment horizontal="center" vertical="center" wrapText="1"/>
    </xf>
    <xf numFmtId="0" fontId="13" fillId="33" borderId="9" xfId="0" applyFont="1" applyFill="1" applyBorder="1" applyAlignment="1">
      <alignment horizontal="center" vertical="center" wrapText="1"/>
    </xf>
    <xf numFmtId="0" fontId="6" fillId="33" borderId="9" xfId="0" applyFont="1" applyFill="1" applyBorder="1" applyAlignment="1">
      <alignment vertical="center" wrapText="1"/>
    </xf>
    <xf numFmtId="0" fontId="14" fillId="33" borderId="9" xfId="0" applyFont="1" applyFill="1" applyBorder="1" applyAlignment="1">
      <alignment horizontal="left" vertical="center"/>
    </xf>
    <xf numFmtId="0" fontId="15" fillId="33" borderId="9" xfId="0" applyFont="1" applyFill="1" applyBorder="1" applyAlignment="1" applyProtection="1">
      <alignment horizontal="center" vertical="center" wrapText="1"/>
      <protection hidden="1"/>
    </xf>
    <xf numFmtId="0" fontId="15" fillId="33" borderId="9" xfId="0" applyFont="1" applyFill="1" applyBorder="1" applyAlignment="1" applyProtection="1">
      <alignment horizontal="center" vertical="center"/>
      <protection hidden="1"/>
    </xf>
    <xf numFmtId="2" fontId="16" fillId="33" borderId="9" xfId="0" applyNumberFormat="1" applyFont="1" applyFill="1" applyBorder="1" applyAlignment="1" applyProtection="1">
      <alignment horizontal="center" vertical="center"/>
      <protection hidden="1"/>
    </xf>
    <xf numFmtId="2" fontId="0" fillId="33" borderId="9" xfId="0" applyNumberFormat="1" applyFont="1" applyFill="1" applyBorder="1" applyAlignment="1">
      <alignment horizontal="center" vertical="center"/>
    </xf>
    <xf numFmtId="0" fontId="17" fillId="33" borderId="9" xfId="0" applyFont="1" applyFill="1" applyBorder="1" applyAlignment="1" applyProtection="1">
      <alignment horizontal="center" vertical="center" wrapText="1"/>
      <protection hidden="1"/>
    </xf>
    <xf numFmtId="0" fontId="17" fillId="33" borderId="9" xfId="0" applyFont="1" applyFill="1" applyBorder="1" applyAlignment="1" applyProtection="1">
      <alignment horizontal="center" vertical="center"/>
      <protection hidden="1"/>
    </xf>
    <xf numFmtId="2" fontId="2" fillId="33" borderId="9" xfId="0" applyNumberFormat="1" applyFont="1" applyFill="1" applyBorder="1" applyAlignment="1">
      <alignment horizontal="center" vertical="center" wrapText="1"/>
    </xf>
    <xf numFmtId="180" fontId="16" fillId="33" borderId="9" xfId="0" applyNumberFormat="1" applyFont="1" applyFill="1" applyBorder="1" applyAlignment="1" applyProtection="1">
      <alignment horizontal="center" vertical="center"/>
      <protection hidden="1"/>
    </xf>
    <xf numFmtId="2" fontId="15" fillId="33" borderId="9" xfId="0" applyNumberFormat="1" applyFont="1" applyFill="1" applyBorder="1" applyAlignment="1" applyProtection="1">
      <alignment horizontal="center" vertical="center" wrapText="1"/>
      <protection hidden="1"/>
    </xf>
    <xf numFmtId="0" fontId="0" fillId="33" borderId="9" xfId="0" applyNumberFormat="1" applyFill="1" applyBorder="1" applyAlignment="1" applyProtection="1">
      <alignment horizontal="center" vertical="center" wrapText="1"/>
      <protection/>
    </xf>
    <xf numFmtId="0" fontId="0" fillId="33" borderId="9" xfId="0" applyNumberFormat="1" applyFill="1" applyBorder="1" applyAlignment="1" applyProtection="1">
      <alignment horizontal="center" vertical="center"/>
      <protection/>
    </xf>
    <xf numFmtId="0" fontId="0" fillId="33" borderId="9" xfId="0" applyNumberFormat="1" applyFill="1" applyBorder="1" applyAlignment="1">
      <alignment horizontal="center" vertical="center" wrapText="1"/>
    </xf>
    <xf numFmtId="180" fontId="15" fillId="33" borderId="9" xfId="0" applyNumberFormat="1" applyFont="1" applyFill="1" applyBorder="1" applyAlignment="1" applyProtection="1">
      <alignment horizontal="center" vertical="center"/>
      <protection hidden="1"/>
    </xf>
    <xf numFmtId="0" fontId="18" fillId="33" borderId="9" xfId="0" applyNumberFormat="1" applyFont="1" applyFill="1" applyBorder="1" applyAlignment="1" applyProtection="1">
      <alignment horizontal="center" vertical="center" wrapText="1"/>
      <protection/>
    </xf>
    <xf numFmtId="0" fontId="18" fillId="33" borderId="9" xfId="0" applyNumberFormat="1" applyFont="1" applyFill="1" applyBorder="1" applyAlignment="1" applyProtection="1">
      <alignment horizontal="center" vertical="center"/>
      <protection/>
    </xf>
    <xf numFmtId="0" fontId="0" fillId="33" borderId="9" xfId="0" applyFill="1" applyBorder="1" applyAlignment="1">
      <alignment wrapText="1"/>
    </xf>
    <xf numFmtId="0" fontId="2" fillId="33" borderId="9" xfId="0" applyFont="1" applyFill="1" applyBorder="1" applyAlignment="1">
      <alignment horizontal="center" vertical="center" wrapText="1"/>
    </xf>
    <xf numFmtId="0" fontId="19" fillId="33" borderId="9" xfId="0" applyFont="1" applyFill="1" applyBorder="1" applyAlignment="1">
      <alignment horizontal="center" vertical="center" wrapText="1"/>
    </xf>
    <xf numFmtId="0" fontId="20" fillId="33" borderId="9" xfId="0" applyFont="1" applyFill="1" applyBorder="1" applyAlignment="1">
      <alignment horizontal="center" vertical="center" wrapText="1"/>
    </xf>
    <xf numFmtId="0" fontId="21" fillId="33" borderId="9" xfId="0" applyFont="1" applyFill="1" applyBorder="1" applyAlignment="1">
      <alignment horizontal="center" vertical="center" wrapText="1"/>
    </xf>
    <xf numFmtId="0" fontId="22" fillId="33" borderId="9" xfId="0" applyFont="1" applyFill="1" applyBorder="1" applyAlignment="1">
      <alignment horizontal="left" vertical="center" wrapText="1"/>
    </xf>
    <xf numFmtId="0" fontId="23" fillId="33" borderId="9" xfId="0" applyFont="1" applyFill="1" applyBorder="1" applyAlignment="1">
      <alignment horizontal="center" vertical="center" wrapText="1"/>
    </xf>
    <xf numFmtId="0" fontId="24" fillId="33" borderId="9" xfId="0" applyFont="1" applyFill="1" applyBorder="1" applyAlignment="1">
      <alignment horizontal="center" vertical="center" wrapText="1"/>
    </xf>
    <xf numFmtId="0" fontId="25" fillId="33" borderId="9" xfId="0" applyFont="1" applyFill="1" applyBorder="1" applyAlignment="1">
      <alignment horizontal="center" vertical="center" wrapText="1"/>
    </xf>
    <xf numFmtId="0" fontId="26" fillId="33" borderId="9" xfId="0" applyFont="1" applyFill="1" applyBorder="1" applyAlignment="1">
      <alignment horizontal="center" vertical="center" wrapText="1"/>
    </xf>
    <xf numFmtId="0" fontId="0" fillId="33" borderId="9" xfId="0" applyFont="1" applyFill="1" applyBorder="1" applyAlignment="1">
      <alignment wrapText="1"/>
    </xf>
    <xf numFmtId="0" fontId="0" fillId="33" borderId="9" xfId="0" applyFill="1" applyBorder="1" applyAlignment="1">
      <alignment horizontal="center" vertical="center" wrapText="1"/>
    </xf>
    <xf numFmtId="49" fontId="0" fillId="33" borderId="9" xfId="0" applyNumberFormat="1" applyFill="1" applyBorder="1" applyAlignment="1">
      <alignment wrapText="1"/>
    </xf>
    <xf numFmtId="0" fontId="27" fillId="33" borderId="9" xfId="0" applyFont="1" applyFill="1" applyBorder="1" applyAlignment="1">
      <alignment horizontal="center" vertical="center" wrapText="1"/>
    </xf>
    <xf numFmtId="0" fontId="14" fillId="33" borderId="9" xfId="0" applyFont="1" applyFill="1" applyBorder="1" applyAlignment="1">
      <alignment horizontal="left" vertical="center" wrapText="1"/>
    </xf>
    <xf numFmtId="2" fontId="28" fillId="33" borderId="9" xfId="0" applyNumberFormat="1" applyFont="1" applyFill="1" applyBorder="1" applyAlignment="1" applyProtection="1">
      <alignment/>
      <protection/>
    </xf>
    <xf numFmtId="0" fontId="29" fillId="33" borderId="9" xfId="0" applyFont="1" applyFill="1" applyBorder="1" applyAlignment="1">
      <alignment horizontal="left" vertical="center"/>
    </xf>
    <xf numFmtId="0" fontId="28" fillId="33" borderId="9" xfId="0" applyFont="1" applyFill="1" applyBorder="1" applyAlignment="1">
      <alignment horizontal="left" vertical="center"/>
    </xf>
    <xf numFmtId="1" fontId="30" fillId="33" borderId="9" xfId="41" applyNumberFormat="1" applyFont="1" applyFill="1" applyBorder="1" applyAlignment="1">
      <alignment horizontal="left" vertical="center" wrapText="1"/>
      <protection/>
    </xf>
    <xf numFmtId="0" fontId="31" fillId="33" borderId="9" xfId="0" applyFont="1" applyFill="1" applyBorder="1" applyAlignment="1">
      <alignment horizontal="center" vertical="center"/>
    </xf>
    <xf numFmtId="0" fontId="31" fillId="33" borderId="9" xfId="0" applyFont="1" applyFill="1" applyBorder="1" applyAlignment="1">
      <alignment horizontal="left" vertical="center"/>
    </xf>
  </cellXfs>
  <cellStyles count="50">
    <cellStyle name="Normal" xfId="0"/>
    <cellStyle name="Percent" xfId="15"/>
    <cellStyle name="Currency" xfId="16"/>
    <cellStyle name="Currency [0]" xfId="17"/>
    <cellStyle name="Comma" xfId="18"/>
    <cellStyle name="Comma [0]" xfId="19"/>
    <cellStyle name="40% - Accent1"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Normal 2 2 2" xfId="41"/>
    <cellStyle name="Linked Cell" xfId="42"/>
    <cellStyle name="Total" xfId="43"/>
    <cellStyle name="Bad" xfId="44"/>
    <cellStyle name="Neutral" xfId="45"/>
    <cellStyle name="Accent1" xfId="46"/>
    <cellStyle name="20% - Accent5" xfId="47"/>
    <cellStyle name="60% - Accent1" xfId="48"/>
    <cellStyle name="Accent2" xfId="49"/>
    <cellStyle name="20% - Accent2" xfId="50"/>
    <cellStyle name="20% - Accent6" xfId="51"/>
    <cellStyle name="60% - Accent2" xfId="52"/>
    <cellStyle name="Accent3" xfId="53"/>
    <cellStyle name="20% - Accent3" xfId="54"/>
    <cellStyle name="Accent4" xfId="55"/>
    <cellStyle name="20% - Accent4" xfId="56"/>
    <cellStyle name="40% - Accent4" xfId="57"/>
    <cellStyle name="Accent5" xfId="58"/>
    <cellStyle name="40% - Accent5" xfId="59"/>
    <cellStyle name="60% - Accent5" xfId="60"/>
    <cellStyle name="Accent6" xfId="61"/>
    <cellStyle name="40% - Accent6" xfId="62"/>
    <cellStyle name="60% - Accent6" xfId="63"/>
  </cellStyles>
  <dxfs count="4">
    <dxf>
      <fill>
        <patternFill patternType="solid">
          <bgColor theme="9" tint="0.3999499976634979"/>
        </patternFill>
      </fill>
      <border/>
    </dxf>
    <dxf>
      <border>
        <right/>
      </border>
    </dxf>
    <dxf>
      <fill>
        <patternFill patternType="solid">
          <bgColor theme="0"/>
        </patternFill>
      </fill>
      <border/>
    </dxf>
    <dxf>
      <border>
        <left/>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B1:M327"/>
  <sheetViews>
    <sheetView tabSelected="1" workbookViewId="0" topLeftCell="B60">
      <selection activeCell="B70" sqref="A70:XFD70"/>
    </sheetView>
  </sheetViews>
  <sheetFormatPr defaultColWidth="9.00390625" defaultRowHeight="15"/>
  <cols>
    <col min="1" max="1" width="9.140625" style="1" customWidth="1"/>
    <col min="2" max="2" width="4.28125" style="1" customWidth="1"/>
    <col min="3" max="3" width="36.7109375" style="1" customWidth="1"/>
    <col min="4" max="4" width="17.8515625" style="1" customWidth="1"/>
    <col min="5" max="5" width="7.00390625" style="1" hidden="1" customWidth="1"/>
    <col min="6" max="6" width="14.00390625" style="1" customWidth="1"/>
    <col min="7" max="9" width="13.140625" style="1" customWidth="1"/>
    <col min="10" max="10" width="9.7109375" style="1" customWidth="1"/>
    <col min="11" max="11" width="10.421875" style="1" customWidth="1"/>
    <col min="12" max="12" width="11.28125" style="1" customWidth="1"/>
    <col min="13" max="16384" width="9.140625" style="1" customWidth="1"/>
  </cols>
  <sheetData>
    <row r="1" spans="2:11" ht="15">
      <c r="B1" s="2" t="s">
        <v>0</v>
      </c>
      <c r="C1" s="2"/>
      <c r="D1" s="2"/>
      <c r="E1" s="2"/>
      <c r="F1" s="2"/>
      <c r="G1" s="2"/>
      <c r="H1" s="2"/>
      <c r="I1" s="2"/>
      <c r="J1" s="2"/>
      <c r="K1" s="21"/>
    </row>
    <row r="3" spans="2:12" ht="15">
      <c r="B3" s="3" t="s">
        <v>1</v>
      </c>
      <c r="C3" s="3" t="s">
        <v>2</v>
      </c>
      <c r="D3" s="4"/>
      <c r="E3" s="4"/>
      <c r="F3" s="4"/>
      <c r="G3" s="4"/>
      <c r="H3" s="4"/>
      <c r="I3" s="4"/>
      <c r="J3" s="4"/>
      <c r="K3" s="4"/>
      <c r="L3" s="4"/>
    </row>
    <row r="4" spans="2:13" s="1" customFormat="1" ht="15">
      <c r="B4" s="4"/>
      <c r="C4" s="4" t="s">
        <v>3</v>
      </c>
      <c r="D4" s="5"/>
      <c r="E4" s="5"/>
      <c r="F4" s="5"/>
      <c r="G4" s="5"/>
      <c r="H4" s="5"/>
      <c r="I4" s="5"/>
      <c r="J4" s="5"/>
      <c r="K4" s="5"/>
      <c r="L4" s="5"/>
      <c r="M4" s="5"/>
    </row>
    <row r="5" spans="2:12" s="1" customFormat="1" ht="15">
      <c r="B5" s="4"/>
      <c r="C5" s="4" t="s">
        <v>4</v>
      </c>
      <c r="D5" s="4" t="s">
        <v>5</v>
      </c>
      <c r="E5" s="4"/>
      <c r="F5" s="4"/>
      <c r="G5" s="4"/>
      <c r="H5" s="4"/>
      <c r="I5" s="4"/>
      <c r="J5" s="4"/>
      <c r="K5" s="4"/>
      <c r="L5" s="4"/>
    </row>
    <row r="6" spans="2:12" s="1" customFormat="1" ht="15">
      <c r="B6" s="4"/>
      <c r="C6" s="4" t="s">
        <v>6</v>
      </c>
      <c r="D6" s="4" t="s">
        <v>7</v>
      </c>
      <c r="E6" s="4"/>
      <c r="F6" s="4"/>
      <c r="G6" s="4"/>
      <c r="H6" s="4"/>
      <c r="I6" s="4"/>
      <c r="J6" s="4"/>
      <c r="K6" s="4"/>
      <c r="L6" s="4"/>
    </row>
    <row r="7" spans="2:12" s="1" customFormat="1" ht="15">
      <c r="B7" s="4"/>
      <c r="C7" s="4" t="s">
        <v>8</v>
      </c>
      <c r="D7" s="4" t="s">
        <v>9</v>
      </c>
      <c r="E7" s="4"/>
      <c r="F7" s="4"/>
      <c r="G7" s="4"/>
      <c r="H7" s="4"/>
      <c r="I7" s="4"/>
      <c r="J7" s="4"/>
      <c r="K7" s="4"/>
      <c r="L7" s="4"/>
    </row>
    <row r="8" spans="2:12" s="1" customFormat="1" ht="15">
      <c r="B8" s="4"/>
      <c r="C8" s="4" t="s">
        <v>10</v>
      </c>
      <c r="D8" s="4"/>
      <c r="E8" s="4"/>
      <c r="F8" s="4"/>
      <c r="G8" s="4"/>
      <c r="H8" s="4"/>
      <c r="I8" s="4"/>
      <c r="J8" s="4"/>
      <c r="K8" s="4"/>
      <c r="L8" s="4"/>
    </row>
    <row r="10" spans="2:12" ht="20.1" customHeight="1">
      <c r="B10" s="3" t="s">
        <v>11</v>
      </c>
      <c r="C10" s="3" t="s">
        <v>12</v>
      </c>
      <c r="D10" s="4"/>
      <c r="E10" s="4"/>
      <c r="F10" s="4"/>
      <c r="G10" s="4"/>
      <c r="H10" s="4"/>
      <c r="I10" s="4"/>
      <c r="J10" s="4"/>
      <c r="K10" s="4"/>
      <c r="L10" s="4"/>
    </row>
    <row r="11" spans="2:12" ht="15">
      <c r="B11" s="4"/>
      <c r="C11" s="4" t="s">
        <v>13</v>
      </c>
      <c r="D11" s="4">
        <v>799.64</v>
      </c>
      <c r="E11" s="4"/>
      <c r="F11" s="4"/>
      <c r="G11" s="4"/>
      <c r="H11" s="4"/>
      <c r="I11" s="4"/>
      <c r="J11" s="4"/>
      <c r="K11" s="4"/>
      <c r="L11" s="4"/>
    </row>
    <row r="12" spans="2:12" ht="15">
      <c r="B12" s="4"/>
      <c r="C12" s="4" t="s">
        <v>14</v>
      </c>
      <c r="D12" s="4" t="s">
        <v>15</v>
      </c>
      <c r="E12" s="4"/>
      <c r="F12" s="4"/>
      <c r="G12" s="4"/>
      <c r="H12" s="4"/>
      <c r="I12" s="4"/>
      <c r="J12" s="4"/>
      <c r="K12" s="4"/>
      <c r="L12" s="4"/>
    </row>
    <row r="13" spans="2:12" ht="15">
      <c r="B13" s="4"/>
      <c r="C13" s="4" t="s">
        <v>16</v>
      </c>
      <c r="D13" s="4" t="s">
        <v>17</v>
      </c>
      <c r="E13" s="4"/>
      <c r="F13" s="4"/>
      <c r="G13" s="4"/>
      <c r="H13" s="4"/>
      <c r="I13" s="4"/>
      <c r="J13" s="4"/>
      <c r="K13" s="4"/>
      <c r="L13" s="4"/>
    </row>
    <row r="14" spans="2:12" ht="15">
      <c r="B14" s="4"/>
      <c r="C14" s="4" t="s">
        <v>18</v>
      </c>
      <c r="D14" s="6"/>
      <c r="E14" s="4"/>
      <c r="F14" s="4"/>
      <c r="G14" s="4"/>
      <c r="H14" s="4"/>
      <c r="I14" s="4"/>
      <c r="J14" s="4"/>
      <c r="K14" s="4"/>
      <c r="L14" s="4"/>
    </row>
    <row r="15" spans="2:12" ht="15">
      <c r="B15" s="4"/>
      <c r="C15" s="4" t="s">
        <v>19</v>
      </c>
      <c r="D15" s="7">
        <v>2</v>
      </c>
      <c r="E15" s="8"/>
      <c r="F15" s="8"/>
      <c r="G15" s="8"/>
      <c r="H15" s="8"/>
      <c r="I15" s="8"/>
      <c r="J15" s="8"/>
      <c r="K15" s="8"/>
      <c r="L15" s="8"/>
    </row>
    <row r="16" spans="2:12" ht="15">
      <c r="B16" s="4"/>
      <c r="C16" s="4"/>
      <c r="D16" s="8"/>
      <c r="E16" s="8"/>
      <c r="F16" s="8"/>
      <c r="G16" s="8"/>
      <c r="H16" s="8"/>
      <c r="I16" s="8"/>
      <c r="J16" s="8"/>
      <c r="K16" s="8"/>
      <c r="L16" s="8"/>
    </row>
    <row r="17" spans="2:12" ht="15">
      <c r="B17" s="4"/>
      <c r="C17" s="4"/>
      <c r="D17" s="4"/>
      <c r="E17" s="4"/>
      <c r="F17" s="4"/>
      <c r="G17" s="4"/>
      <c r="H17" s="4"/>
      <c r="I17" s="4"/>
      <c r="J17" s="4"/>
      <c r="K17" s="4"/>
      <c r="L17" s="4"/>
    </row>
    <row r="18" spans="2:4" ht="2.25" customHeight="1">
      <c r="B18" s="9" t="s">
        <v>20</v>
      </c>
      <c r="C18" s="9" t="s">
        <v>21</v>
      </c>
      <c r="D18" s="10"/>
    </row>
    <row r="19" spans="3:4" s="1" customFormat="1" ht="18.75">
      <c r="C19" s="4" t="s">
        <v>22</v>
      </c>
      <c r="D19" s="11">
        <v>1790</v>
      </c>
    </row>
    <row r="20" spans="3:4" s="1" customFormat="1" ht="15">
      <c r="C20" s="4" t="s">
        <v>23</v>
      </c>
      <c r="D20" s="12">
        <v>420</v>
      </c>
    </row>
    <row r="21" spans="3:4" s="1" customFormat="1" ht="18.75">
      <c r="C21" s="4" t="s">
        <v>24</v>
      </c>
      <c r="D21" s="11">
        <v>786</v>
      </c>
    </row>
    <row r="22" spans="3:4" s="1" customFormat="1" ht="20.1" customHeight="1">
      <c r="C22" s="4" t="s">
        <v>25</v>
      </c>
      <c r="D22" s="11">
        <v>290</v>
      </c>
    </row>
    <row r="23" spans="2:3" s="1" customFormat="1" ht="15">
      <c r="B23" s="13" t="s">
        <v>26</v>
      </c>
      <c r="C23" s="14" t="s">
        <v>27</v>
      </c>
    </row>
    <row r="24" spans="3:4" s="1" customFormat="1" ht="15">
      <c r="C24" s="4" t="s">
        <v>28</v>
      </c>
      <c r="D24" s="4">
        <v>489</v>
      </c>
    </row>
    <row r="25" spans="3:4" ht="28.5">
      <c r="C25" s="4" t="s">
        <v>29</v>
      </c>
      <c r="D25" s="4">
        <v>25022</v>
      </c>
    </row>
    <row r="26" spans="3:4" ht="42.75">
      <c r="C26" s="4" t="s">
        <v>30</v>
      </c>
      <c r="D26" s="4">
        <v>84</v>
      </c>
    </row>
    <row r="27" spans="3:4" ht="28.5">
      <c r="C27" s="4" t="s">
        <v>31</v>
      </c>
      <c r="D27" s="4">
        <v>42.2</v>
      </c>
    </row>
    <row r="28" spans="3:4" ht="28.5">
      <c r="C28" s="4" t="s">
        <v>32</v>
      </c>
      <c r="D28" s="6">
        <v>0.823</v>
      </c>
    </row>
    <row r="30" spans="2:3" ht="20.1" customHeight="1">
      <c r="B30" s="9" t="s">
        <v>33</v>
      </c>
      <c r="C30" s="9" t="s">
        <v>34</v>
      </c>
    </row>
    <row r="31" spans="3:4" ht="15">
      <c r="C31" s="4" t="s">
        <v>35</v>
      </c>
      <c r="D31" s="4">
        <v>377.99</v>
      </c>
    </row>
    <row r="32" spans="3:4" ht="15">
      <c r="C32" s="4" t="s">
        <v>36</v>
      </c>
      <c r="D32" s="4">
        <v>44.7</v>
      </c>
    </row>
    <row r="33" spans="3:4" ht="15">
      <c r="C33" s="4" t="s">
        <v>37</v>
      </c>
      <c r="D33" s="4">
        <f>23.46+10+5.89</f>
        <v>39.35</v>
      </c>
    </row>
    <row r="34" spans="3:4" ht="15">
      <c r="C34" s="4" t="s">
        <v>38</v>
      </c>
      <c r="D34" s="4">
        <f>209.87+83.32</f>
        <v>293.19</v>
      </c>
    </row>
    <row r="35" spans="3:4" ht="15">
      <c r="C35" s="4" t="s">
        <v>39</v>
      </c>
      <c r="D35" s="4">
        <v>1.4</v>
      </c>
    </row>
    <row r="36" spans="3:4" ht="15">
      <c r="C36" s="4" t="s">
        <v>40</v>
      </c>
      <c r="D36" s="4">
        <v>63.02</v>
      </c>
    </row>
    <row r="37" spans="3:4" ht="15">
      <c r="C37" s="4" t="s">
        <v>41</v>
      </c>
      <c r="D37" s="4">
        <v>24.69</v>
      </c>
    </row>
    <row r="39" spans="2:4" ht="15">
      <c r="B39" s="9" t="s">
        <v>42</v>
      </c>
      <c r="C39" s="9" t="s">
        <v>43</v>
      </c>
      <c r="D39" s="15"/>
    </row>
    <row r="40" spans="3:4" ht="15">
      <c r="C40" s="4" t="s">
        <v>44</v>
      </c>
      <c r="D40" s="4">
        <v>293.19</v>
      </c>
    </row>
    <row r="41" spans="3:4" ht="15">
      <c r="C41" s="4" t="s">
        <v>45</v>
      </c>
      <c r="D41" s="4">
        <f>287.9+71.51</f>
        <v>359.41</v>
      </c>
    </row>
    <row r="42" spans="3:4" ht="15">
      <c r="C42" s="4" t="s">
        <v>46</v>
      </c>
      <c r="D42" s="4">
        <f>235.748+71.51</f>
        <v>307.258</v>
      </c>
    </row>
    <row r="43" spans="3:4" ht="15">
      <c r="C43" s="4" t="s">
        <v>47</v>
      </c>
      <c r="D43" s="4">
        <f>61.46+71.51</f>
        <v>132.97</v>
      </c>
    </row>
    <row r="44" spans="3:4" ht="20.1" customHeight="1">
      <c r="C44" s="4" t="s">
        <v>48</v>
      </c>
      <c r="D44" s="4"/>
    </row>
    <row r="46" spans="2:4" ht="15">
      <c r="B46" s="9" t="s">
        <v>49</v>
      </c>
      <c r="C46" s="9" t="s">
        <v>50</v>
      </c>
      <c r="D46" s="16"/>
    </row>
    <row r="47" spans="3:5" ht="15">
      <c r="C47" s="4" t="s">
        <v>51</v>
      </c>
      <c r="D47" s="1">
        <v>46</v>
      </c>
      <c r="E47" s="8"/>
    </row>
    <row r="48" spans="3:4" ht="20.25">
      <c r="C48" s="4" t="s">
        <v>52</v>
      </c>
      <c r="D48" s="17">
        <v>55</v>
      </c>
    </row>
    <row r="49" spans="3:4" ht="20.25">
      <c r="C49" s="4" t="s">
        <v>53</v>
      </c>
      <c r="D49" s="17">
        <v>20</v>
      </c>
    </row>
    <row r="52" spans="2:12" ht="15">
      <c r="B52" s="3" t="s">
        <v>54</v>
      </c>
      <c r="C52" s="3" t="s">
        <v>55</v>
      </c>
      <c r="D52" s="4"/>
      <c r="E52" s="4"/>
      <c r="F52" s="4"/>
      <c r="G52" s="4"/>
      <c r="H52" s="4"/>
      <c r="I52" s="4"/>
      <c r="J52" s="4"/>
      <c r="K52" s="4"/>
      <c r="L52" s="4"/>
    </row>
    <row r="53" spans="2:12" ht="15">
      <c r="B53" s="4"/>
      <c r="C53" s="4" t="s">
        <v>56</v>
      </c>
      <c r="D53" s="6">
        <v>0.49</v>
      </c>
      <c r="E53" s="4"/>
      <c r="F53" s="4"/>
      <c r="G53" s="4"/>
      <c r="H53" s="4"/>
      <c r="I53" s="4"/>
      <c r="J53" s="4"/>
      <c r="K53" s="4"/>
      <c r="L53" s="4"/>
    </row>
    <row r="54" spans="2:12" ht="15">
      <c r="B54" s="4"/>
      <c r="C54" s="4" t="s">
        <v>57</v>
      </c>
      <c r="D54" s="6">
        <v>0.27</v>
      </c>
      <c r="E54" s="4"/>
      <c r="F54" s="4"/>
      <c r="G54" s="4"/>
      <c r="H54" s="4"/>
      <c r="I54" s="4"/>
      <c r="J54" s="4"/>
      <c r="K54" s="4"/>
      <c r="L54" s="4"/>
    </row>
    <row r="55" spans="2:12" ht="15">
      <c r="B55" s="4"/>
      <c r="C55" s="4" t="s">
        <v>58</v>
      </c>
      <c r="D55" s="6">
        <v>0.18</v>
      </c>
      <c r="E55" s="4"/>
      <c r="F55" s="4"/>
      <c r="G55" s="4"/>
      <c r="H55" s="4"/>
      <c r="I55" s="4"/>
      <c r="J55" s="4"/>
      <c r="K55" s="4"/>
      <c r="L55" s="4"/>
    </row>
    <row r="56" spans="2:12" ht="15">
      <c r="B56" s="4"/>
      <c r="C56" s="4" t="s">
        <v>59</v>
      </c>
      <c r="D56" s="6">
        <v>0.04</v>
      </c>
      <c r="E56" s="4"/>
      <c r="F56" s="4"/>
      <c r="G56" s="4"/>
      <c r="H56" s="4"/>
      <c r="I56" s="4"/>
      <c r="J56" s="4"/>
      <c r="K56" s="4"/>
      <c r="L56" s="4"/>
    </row>
    <row r="57" spans="2:12" ht="15">
      <c r="B57" s="4"/>
      <c r="C57" s="4" t="s">
        <v>60</v>
      </c>
      <c r="D57" s="6">
        <v>0.02</v>
      </c>
      <c r="E57" s="4"/>
      <c r="F57" s="4"/>
      <c r="G57" s="4"/>
      <c r="H57" s="4"/>
      <c r="I57" s="4"/>
      <c r="J57" s="4"/>
      <c r="K57" s="4"/>
      <c r="L57" s="4"/>
    </row>
    <row r="59" spans="2:3" ht="30" customHeight="1">
      <c r="B59" s="9" t="s">
        <v>61</v>
      </c>
      <c r="C59" s="9" t="s">
        <v>62</v>
      </c>
    </row>
    <row r="60" spans="3:4" ht="17.25">
      <c r="C60" s="4" t="s">
        <v>63</v>
      </c>
      <c r="D60" s="18">
        <v>85.05</v>
      </c>
    </row>
    <row r="61" spans="3:4" ht="18.75">
      <c r="C61" s="4" t="s">
        <v>64</v>
      </c>
      <c r="D61" s="19">
        <v>73.5726</v>
      </c>
    </row>
    <row r="62" spans="3:4" ht="16.5">
      <c r="C62" s="4" t="s">
        <v>65</v>
      </c>
      <c r="D62" s="20">
        <v>11.4774</v>
      </c>
    </row>
    <row r="63" spans="3:5" ht="15">
      <c r="C63" s="4"/>
      <c r="D63" s="4"/>
      <c r="E63" s="4"/>
    </row>
    <row r="64" spans="2:3" ht="15">
      <c r="B64" s="9" t="s">
        <v>66</v>
      </c>
      <c r="C64" s="9" t="s">
        <v>67</v>
      </c>
    </row>
    <row r="65" spans="3:4" ht="15">
      <c r="C65" s="4" t="s">
        <v>68</v>
      </c>
      <c r="D65" s="4">
        <v>24.96</v>
      </c>
    </row>
    <row r="66" spans="3:4" ht="15">
      <c r="C66" s="4" t="s">
        <v>69</v>
      </c>
      <c r="D66" s="4">
        <v>60.6</v>
      </c>
    </row>
    <row r="67" spans="3:4" ht="28.5">
      <c r="C67" s="4" t="s">
        <v>70</v>
      </c>
      <c r="D67" s="22" t="s">
        <v>71</v>
      </c>
    </row>
    <row r="69" spans="2:13" ht="15">
      <c r="B69" s="9" t="s">
        <v>72</v>
      </c>
      <c r="C69" s="9"/>
      <c r="D69" s="23" t="s">
        <v>73</v>
      </c>
      <c r="E69" s="23"/>
      <c r="F69" s="23"/>
      <c r="G69" s="23"/>
      <c r="H69" s="23"/>
      <c r="I69" s="23"/>
      <c r="J69" s="23"/>
      <c r="K69" s="23"/>
      <c r="L69" s="23"/>
      <c r="M69" s="23"/>
    </row>
    <row r="70" spans="2:13" ht="45">
      <c r="B70" s="24" t="s">
        <v>74</v>
      </c>
      <c r="C70" s="24" t="s">
        <v>75</v>
      </c>
      <c r="D70" s="25" t="s">
        <v>76</v>
      </c>
      <c r="E70" s="24" t="s">
        <v>77</v>
      </c>
      <c r="F70" s="26" t="s">
        <v>78</v>
      </c>
      <c r="G70" s="26" t="s">
        <v>79</v>
      </c>
      <c r="H70" s="26" t="s">
        <v>80</v>
      </c>
      <c r="I70" s="24" t="s">
        <v>81</v>
      </c>
      <c r="J70" s="24" t="s">
        <v>82</v>
      </c>
      <c r="K70" s="24" t="s">
        <v>83</v>
      </c>
      <c r="L70" s="24" t="s">
        <v>84</v>
      </c>
      <c r="M70" s="26" t="s">
        <v>85</v>
      </c>
    </row>
    <row r="71" spans="2:13" ht="15">
      <c r="B71" s="27">
        <v>1</v>
      </c>
      <c r="C71" s="28" t="s">
        <v>86</v>
      </c>
      <c r="D71" s="27"/>
      <c r="E71" s="27"/>
      <c r="F71" s="29">
        <v>0.09</v>
      </c>
      <c r="G71" s="30">
        <v>2.97</v>
      </c>
      <c r="H71" s="31">
        <v>2.7</v>
      </c>
      <c r="I71" s="35">
        <v>1421.05263157895</v>
      </c>
      <c r="J71" s="36">
        <v>3.72645</v>
      </c>
      <c r="K71" s="37">
        <v>20</v>
      </c>
      <c r="L71" s="28">
        <v>81</v>
      </c>
      <c r="M71" s="27"/>
    </row>
    <row r="72" spans="2:13" ht="15">
      <c r="B72" s="27">
        <v>2</v>
      </c>
      <c r="C72" s="28" t="s">
        <v>86</v>
      </c>
      <c r="D72" s="27"/>
      <c r="E72" s="27"/>
      <c r="F72" s="29">
        <v>0.09</v>
      </c>
      <c r="G72" s="30">
        <v>2.97</v>
      </c>
      <c r="H72" s="31">
        <v>2.7</v>
      </c>
      <c r="I72" s="35">
        <v>1421.05263157895</v>
      </c>
      <c r="J72" s="36">
        <v>3.72645</v>
      </c>
      <c r="K72" s="37">
        <v>20</v>
      </c>
      <c r="L72" s="28">
        <v>81</v>
      </c>
      <c r="M72" s="27"/>
    </row>
    <row r="73" spans="2:13" s="1" customFormat="1" ht="15">
      <c r="B73" s="27">
        <v>3</v>
      </c>
      <c r="C73" s="28" t="s">
        <v>86</v>
      </c>
      <c r="D73" s="27"/>
      <c r="E73" s="27"/>
      <c r="F73" s="29">
        <v>0.09</v>
      </c>
      <c r="G73" s="30">
        <v>2.97</v>
      </c>
      <c r="H73" s="31">
        <v>2.7</v>
      </c>
      <c r="I73" s="35">
        <v>1421.05263157895</v>
      </c>
      <c r="J73" s="36">
        <v>3.72645</v>
      </c>
      <c r="K73" s="37">
        <v>20</v>
      </c>
      <c r="L73" s="28">
        <v>81</v>
      </c>
      <c r="M73" s="27"/>
    </row>
    <row r="74" spans="2:13" s="1" customFormat="1" ht="15">
      <c r="B74" s="27">
        <v>4</v>
      </c>
      <c r="C74" s="28" t="s">
        <v>86</v>
      </c>
      <c r="D74" s="27"/>
      <c r="E74" s="27"/>
      <c r="F74" s="29">
        <v>0.09</v>
      </c>
      <c r="G74" s="30">
        <v>2.97</v>
      </c>
      <c r="H74" s="31">
        <v>2.7</v>
      </c>
      <c r="I74" s="35">
        <v>1421.05263157895</v>
      </c>
      <c r="J74" s="36">
        <v>3.72645</v>
      </c>
      <c r="K74" s="37">
        <v>20</v>
      </c>
      <c r="L74" s="28">
        <v>81</v>
      </c>
      <c r="M74" s="27"/>
    </row>
    <row r="75" spans="2:13" s="1" customFormat="1" ht="15">
      <c r="B75" s="27">
        <v>5</v>
      </c>
      <c r="C75" s="28" t="s">
        <v>86</v>
      </c>
      <c r="D75" s="27"/>
      <c r="E75" s="27"/>
      <c r="F75" s="29">
        <v>0.09</v>
      </c>
      <c r="G75" s="30">
        <v>2.97</v>
      </c>
      <c r="H75" s="31">
        <v>2.7</v>
      </c>
      <c r="I75" s="35">
        <v>1421.05263157895</v>
      </c>
      <c r="J75" s="36">
        <v>3.72645</v>
      </c>
      <c r="K75" s="37">
        <v>20</v>
      </c>
      <c r="L75" s="28">
        <v>81</v>
      </c>
      <c r="M75" s="27"/>
    </row>
    <row r="76" spans="2:13" s="1" customFormat="1" ht="15">
      <c r="B76" s="27">
        <v>6</v>
      </c>
      <c r="C76" s="28" t="s">
        <v>86</v>
      </c>
      <c r="D76" s="27"/>
      <c r="E76" s="27"/>
      <c r="F76" s="29">
        <v>0.09</v>
      </c>
      <c r="G76" s="30">
        <v>2.97</v>
      </c>
      <c r="H76" s="31">
        <v>2.7</v>
      </c>
      <c r="I76" s="35">
        <v>1421.05263157895</v>
      </c>
      <c r="J76" s="36">
        <v>3.72645</v>
      </c>
      <c r="K76" s="37">
        <v>20</v>
      </c>
      <c r="L76" s="28">
        <v>81</v>
      </c>
      <c r="M76" s="27"/>
    </row>
    <row r="77" spans="2:13" s="1" customFormat="1" ht="15">
      <c r="B77" s="27">
        <v>7</v>
      </c>
      <c r="C77" s="28" t="s">
        <v>86</v>
      </c>
      <c r="D77" s="27"/>
      <c r="E77" s="27"/>
      <c r="F77" s="29">
        <v>0.09</v>
      </c>
      <c r="G77" s="30">
        <v>2.97</v>
      </c>
      <c r="H77" s="31">
        <v>2.7</v>
      </c>
      <c r="I77" s="35">
        <v>1421.05263157895</v>
      </c>
      <c r="J77" s="36">
        <v>3.72645</v>
      </c>
      <c r="K77" s="37">
        <v>20</v>
      </c>
      <c r="L77" s="28">
        <v>81</v>
      </c>
      <c r="M77" s="27"/>
    </row>
    <row r="78" spans="2:13" s="1" customFormat="1" ht="15">
      <c r="B78" s="27">
        <v>8</v>
      </c>
      <c r="C78" s="28" t="s">
        <v>86</v>
      </c>
      <c r="D78" s="27"/>
      <c r="E78" s="27"/>
      <c r="F78" s="29">
        <v>0.09</v>
      </c>
      <c r="G78" s="30">
        <v>2.97</v>
      </c>
      <c r="H78" s="31">
        <v>2.7</v>
      </c>
      <c r="I78" s="35">
        <v>1421.05263157895</v>
      </c>
      <c r="J78" s="36">
        <v>3.72645</v>
      </c>
      <c r="K78" s="37">
        <v>20</v>
      </c>
      <c r="L78" s="28">
        <v>81</v>
      </c>
      <c r="M78" s="27"/>
    </row>
    <row r="79" spans="2:13" s="1" customFormat="1" ht="15">
      <c r="B79" s="27">
        <v>9</v>
      </c>
      <c r="C79" s="28" t="s">
        <v>86</v>
      </c>
      <c r="D79" s="27"/>
      <c r="E79" s="27"/>
      <c r="F79" s="29">
        <v>0.09</v>
      </c>
      <c r="G79" s="30">
        <v>2.97</v>
      </c>
      <c r="H79" s="31">
        <v>2.7</v>
      </c>
      <c r="I79" s="35">
        <v>1421.05263157895</v>
      </c>
      <c r="J79" s="36">
        <v>3.72645</v>
      </c>
      <c r="K79" s="37">
        <v>20</v>
      </c>
      <c r="L79" s="28">
        <v>81</v>
      </c>
      <c r="M79" s="27"/>
    </row>
    <row r="80" spans="2:13" s="1" customFormat="1" ht="15">
      <c r="B80" s="27">
        <v>10</v>
      </c>
      <c r="C80" s="28" t="s">
        <v>86</v>
      </c>
      <c r="D80" s="27"/>
      <c r="E80" s="27"/>
      <c r="F80" s="29">
        <v>0.09</v>
      </c>
      <c r="G80" s="30">
        <v>2.97</v>
      </c>
      <c r="H80" s="31">
        <v>2.7</v>
      </c>
      <c r="I80" s="35">
        <v>1421.05263157895</v>
      </c>
      <c r="J80" s="36">
        <v>3.72645</v>
      </c>
      <c r="K80" s="37">
        <v>20</v>
      </c>
      <c r="L80" s="28">
        <v>81</v>
      </c>
      <c r="M80" s="27"/>
    </row>
    <row r="81" spans="2:13" s="1" customFormat="1" ht="15">
      <c r="B81" s="27">
        <v>11</v>
      </c>
      <c r="C81" s="28" t="s">
        <v>86</v>
      </c>
      <c r="D81" s="27"/>
      <c r="E81" s="27"/>
      <c r="F81" s="29">
        <v>0.09</v>
      </c>
      <c r="G81" s="30">
        <v>2.97</v>
      </c>
      <c r="H81" s="31">
        <v>2.7</v>
      </c>
      <c r="I81" s="35">
        <v>1421.05263157895</v>
      </c>
      <c r="J81" s="36">
        <v>3.72645</v>
      </c>
      <c r="K81" s="37">
        <v>20</v>
      </c>
      <c r="L81" s="28">
        <v>81</v>
      </c>
      <c r="M81" s="27"/>
    </row>
    <row r="82" spans="2:13" s="1" customFormat="1" ht="15">
      <c r="B82" s="27">
        <v>12</v>
      </c>
      <c r="C82" s="28" t="s">
        <v>86</v>
      </c>
      <c r="D82" s="27"/>
      <c r="E82" s="27"/>
      <c r="F82" s="29">
        <v>0.09</v>
      </c>
      <c r="G82" s="30">
        <v>2.97</v>
      </c>
      <c r="H82" s="31">
        <v>2.7</v>
      </c>
      <c r="I82" s="35">
        <v>1421.05263157895</v>
      </c>
      <c r="J82" s="36">
        <v>3.72645</v>
      </c>
      <c r="K82" s="37">
        <v>20</v>
      </c>
      <c r="L82" s="28">
        <v>81</v>
      </c>
      <c r="M82" s="27"/>
    </row>
    <row r="83" spans="2:13" s="1" customFormat="1" ht="15">
      <c r="B83" s="27">
        <v>13</v>
      </c>
      <c r="C83" s="28" t="s">
        <v>86</v>
      </c>
      <c r="D83" s="27"/>
      <c r="E83" s="27"/>
      <c r="F83" s="29">
        <v>0.09</v>
      </c>
      <c r="G83" s="30">
        <v>2.97</v>
      </c>
      <c r="H83" s="31">
        <v>2.7</v>
      </c>
      <c r="I83" s="35">
        <v>1421.05263157895</v>
      </c>
      <c r="J83" s="36">
        <v>3.72645</v>
      </c>
      <c r="K83" s="37">
        <v>20</v>
      </c>
      <c r="L83" s="28">
        <v>81</v>
      </c>
      <c r="M83" s="27"/>
    </row>
    <row r="84" spans="2:13" s="1" customFormat="1" ht="15">
      <c r="B84" s="27">
        <v>14</v>
      </c>
      <c r="C84" s="28" t="s">
        <v>86</v>
      </c>
      <c r="D84" s="27"/>
      <c r="E84" s="27"/>
      <c r="F84" s="29">
        <v>0.09</v>
      </c>
      <c r="G84" s="30">
        <v>2.97</v>
      </c>
      <c r="H84" s="31">
        <v>2.7</v>
      </c>
      <c r="I84" s="35">
        <v>1421.05263157895</v>
      </c>
      <c r="J84" s="36">
        <v>3.72645</v>
      </c>
      <c r="K84" s="37">
        <v>20</v>
      </c>
      <c r="L84" s="28">
        <v>81</v>
      </c>
      <c r="M84" s="27"/>
    </row>
    <row r="85" spans="2:13" s="1" customFormat="1" ht="15">
      <c r="B85" s="27">
        <v>15</v>
      </c>
      <c r="C85" s="28" t="s">
        <v>86</v>
      </c>
      <c r="D85" s="27"/>
      <c r="E85" s="27"/>
      <c r="F85" s="29">
        <v>0.09</v>
      </c>
      <c r="G85" s="30">
        <v>2.97</v>
      </c>
      <c r="H85" s="31">
        <v>2.7</v>
      </c>
      <c r="I85" s="35">
        <v>1421.05263157895</v>
      </c>
      <c r="J85" s="36">
        <v>3.72645</v>
      </c>
      <c r="K85" s="37">
        <v>20</v>
      </c>
      <c r="L85" s="28">
        <v>81</v>
      </c>
      <c r="M85" s="27"/>
    </row>
    <row r="86" spans="2:13" s="1" customFormat="1" ht="15">
      <c r="B86" s="27">
        <v>16</v>
      </c>
      <c r="C86" s="28" t="s">
        <v>86</v>
      </c>
      <c r="D86" s="27"/>
      <c r="E86" s="27"/>
      <c r="F86" s="29">
        <v>0.09</v>
      </c>
      <c r="G86" s="30">
        <v>2.97</v>
      </c>
      <c r="H86" s="31">
        <v>2.7</v>
      </c>
      <c r="I86" s="35">
        <v>1421.05263157895</v>
      </c>
      <c r="J86" s="36">
        <v>3.72645</v>
      </c>
      <c r="K86" s="37">
        <v>20</v>
      </c>
      <c r="L86" s="28">
        <v>81</v>
      </c>
      <c r="M86" s="27"/>
    </row>
    <row r="87" spans="2:13" s="1" customFormat="1" ht="15">
      <c r="B87" s="27">
        <v>17</v>
      </c>
      <c r="C87" s="28" t="s">
        <v>86</v>
      </c>
      <c r="D87" s="27"/>
      <c r="E87" s="27"/>
      <c r="F87" s="29">
        <v>0.09</v>
      </c>
      <c r="G87" s="30">
        <v>2.97</v>
      </c>
      <c r="H87" s="31">
        <v>2.7</v>
      </c>
      <c r="I87" s="35">
        <v>1421.05263157895</v>
      </c>
      <c r="J87" s="36">
        <v>3.72645</v>
      </c>
      <c r="K87" s="37">
        <v>20</v>
      </c>
      <c r="L87" s="28">
        <v>81</v>
      </c>
      <c r="M87" s="27"/>
    </row>
    <row r="88" spans="2:13" s="1" customFormat="1" ht="15">
      <c r="B88" s="27">
        <v>18</v>
      </c>
      <c r="C88" s="28" t="s">
        <v>86</v>
      </c>
      <c r="D88" s="27"/>
      <c r="E88" s="27"/>
      <c r="F88" s="29">
        <v>0.09</v>
      </c>
      <c r="G88" s="30">
        <v>2.97</v>
      </c>
      <c r="H88" s="31">
        <v>2.7</v>
      </c>
      <c r="I88" s="35">
        <v>1421.05263157895</v>
      </c>
      <c r="J88" s="36">
        <v>3.72645</v>
      </c>
      <c r="K88" s="37">
        <v>20</v>
      </c>
      <c r="L88" s="28">
        <v>81</v>
      </c>
      <c r="M88" s="27"/>
    </row>
    <row r="89" spans="2:13" s="1" customFormat="1" ht="15">
      <c r="B89" s="27">
        <v>19</v>
      </c>
      <c r="C89" s="28" t="s">
        <v>86</v>
      </c>
      <c r="D89" s="27"/>
      <c r="E89" s="27"/>
      <c r="F89" s="29">
        <v>0.09</v>
      </c>
      <c r="G89" s="30">
        <v>2.97</v>
      </c>
      <c r="H89" s="31">
        <v>2.7</v>
      </c>
      <c r="I89" s="35">
        <v>1421.05263157895</v>
      </c>
      <c r="J89" s="36">
        <v>3.72645</v>
      </c>
      <c r="K89" s="37">
        <v>20.366701</v>
      </c>
      <c r="L89" s="28">
        <v>81.450782</v>
      </c>
      <c r="M89" s="27"/>
    </row>
    <row r="90" spans="2:13" ht="15">
      <c r="B90" s="27">
        <v>20</v>
      </c>
      <c r="C90" s="28" t="s">
        <v>86</v>
      </c>
      <c r="D90" s="27"/>
      <c r="E90" s="27"/>
      <c r="F90" s="29">
        <v>0.09</v>
      </c>
      <c r="G90" s="30">
        <v>2.97</v>
      </c>
      <c r="H90" s="31">
        <v>2.7</v>
      </c>
      <c r="I90" s="35">
        <v>1421.05263157895</v>
      </c>
      <c r="J90" s="36">
        <v>3.72645</v>
      </c>
      <c r="K90" s="37">
        <v>20.360145</v>
      </c>
      <c r="L90" s="28">
        <v>81.365678</v>
      </c>
      <c r="M90" s="27"/>
    </row>
    <row r="91" spans="2:13" ht="15">
      <c r="B91" s="27">
        <v>21</v>
      </c>
      <c r="C91" s="28" t="s">
        <v>86</v>
      </c>
      <c r="D91" s="27"/>
      <c r="E91" s="27"/>
      <c r="F91" s="29">
        <v>0.09</v>
      </c>
      <c r="G91" s="30">
        <v>2.97</v>
      </c>
      <c r="H91" s="31">
        <v>2.7</v>
      </c>
      <c r="I91" s="35">
        <v>1421.05263157895</v>
      </c>
      <c r="J91" s="36">
        <v>3.72645</v>
      </c>
      <c r="K91" s="37">
        <v>20.346789</v>
      </c>
      <c r="L91" s="28">
        <v>81.471445</v>
      </c>
      <c r="M91" s="27"/>
    </row>
    <row r="92" spans="2:13" ht="15">
      <c r="B92" s="27">
        <v>22</v>
      </c>
      <c r="C92" s="28" t="s">
        <v>86</v>
      </c>
      <c r="D92" s="27"/>
      <c r="E92" s="27"/>
      <c r="F92" s="29">
        <v>0.09</v>
      </c>
      <c r="G92" s="30">
        <v>2.97</v>
      </c>
      <c r="H92" s="31">
        <v>2.7</v>
      </c>
      <c r="I92" s="35">
        <v>1421.05263157895</v>
      </c>
      <c r="J92" s="36">
        <v>3.72645</v>
      </c>
      <c r="K92" s="37">
        <v>20.366789</v>
      </c>
      <c r="L92" s="28">
        <v>81.464567</v>
      </c>
      <c r="M92" s="27"/>
    </row>
    <row r="93" spans="2:13" ht="15">
      <c r="B93" s="27">
        <v>23</v>
      </c>
      <c r="C93" s="28" t="s">
        <v>86</v>
      </c>
      <c r="D93" s="27"/>
      <c r="E93" s="27"/>
      <c r="F93" s="29">
        <v>0.09</v>
      </c>
      <c r="G93" s="30">
        <v>2.97</v>
      </c>
      <c r="H93" s="31">
        <v>2.7</v>
      </c>
      <c r="I93" s="35">
        <v>1421.05263157895</v>
      </c>
      <c r="J93" s="36">
        <v>3.72645</v>
      </c>
      <c r="K93" s="37">
        <v>20.368918</v>
      </c>
      <c r="L93" s="28">
        <v>81.450415</v>
      </c>
      <c r="M93" s="27"/>
    </row>
    <row r="94" spans="2:13" ht="15">
      <c r="B94" s="27">
        <v>24</v>
      </c>
      <c r="C94" s="28" t="s">
        <v>86</v>
      </c>
      <c r="D94" s="27"/>
      <c r="E94" s="27"/>
      <c r="F94" s="29">
        <v>0.09</v>
      </c>
      <c r="G94" s="30">
        <v>2.97</v>
      </c>
      <c r="H94" s="31">
        <v>2.7</v>
      </c>
      <c r="I94" s="35">
        <v>1421.05263157895</v>
      </c>
      <c r="J94" s="36">
        <v>3.72645</v>
      </c>
      <c r="K94" s="37">
        <v>20.375678</v>
      </c>
      <c r="L94" s="28">
        <v>81.468914</v>
      </c>
      <c r="M94" s="27"/>
    </row>
    <row r="95" spans="2:13" ht="15">
      <c r="B95" s="27">
        <v>25</v>
      </c>
      <c r="C95" s="28" t="s">
        <v>86</v>
      </c>
      <c r="D95" s="27"/>
      <c r="E95" s="27"/>
      <c r="F95" s="29">
        <v>0.09</v>
      </c>
      <c r="G95" s="30">
        <v>2.97</v>
      </c>
      <c r="H95" s="31">
        <v>2.7</v>
      </c>
      <c r="I95" s="35">
        <v>1421.05263157895</v>
      </c>
      <c r="J95" s="36">
        <v>3.72645</v>
      </c>
      <c r="K95" s="37">
        <v>20.360445</v>
      </c>
      <c r="L95" s="28">
        <v>81.460916</v>
      </c>
      <c r="M95" s="27"/>
    </row>
    <row r="96" spans="2:13" ht="15">
      <c r="B96" s="27">
        <v>26</v>
      </c>
      <c r="C96" s="28" t="s">
        <v>86</v>
      </c>
      <c r="D96" s="27"/>
      <c r="E96" s="27"/>
      <c r="F96" s="29">
        <v>0.09</v>
      </c>
      <c r="G96" s="30">
        <v>2.97</v>
      </c>
      <c r="H96" s="31">
        <v>2.7</v>
      </c>
      <c r="I96" s="35">
        <v>1421.05263157895</v>
      </c>
      <c r="J96" s="36">
        <v>3.72645</v>
      </c>
      <c r="K96" s="37">
        <v>20.377814</v>
      </c>
      <c r="L96" s="28">
        <v>81.461404</v>
      </c>
      <c r="M96" s="27"/>
    </row>
    <row r="97" spans="2:13" ht="15">
      <c r="B97" s="27">
        <v>27</v>
      </c>
      <c r="C97" s="28" t="s">
        <v>86</v>
      </c>
      <c r="D97" s="27"/>
      <c r="E97" s="27"/>
      <c r="F97" s="29">
        <v>0.09</v>
      </c>
      <c r="G97" s="30">
        <v>2.97</v>
      </c>
      <c r="H97" s="31">
        <v>2.7</v>
      </c>
      <c r="I97" s="35">
        <v>1421.05263157895</v>
      </c>
      <c r="J97" s="36">
        <v>3.72645</v>
      </c>
      <c r="K97" s="37">
        <v>20.371815</v>
      </c>
      <c r="L97" s="28">
        <v>81.460915</v>
      </c>
      <c r="M97" s="27"/>
    </row>
    <row r="98" spans="2:13" ht="15">
      <c r="B98" s="27">
        <v>28</v>
      </c>
      <c r="C98" s="29" t="s">
        <v>86</v>
      </c>
      <c r="D98" s="27"/>
      <c r="E98" s="27"/>
      <c r="F98" s="29">
        <v>0.09</v>
      </c>
      <c r="G98" s="30">
        <v>2.97</v>
      </c>
      <c r="H98" s="31">
        <v>2.7</v>
      </c>
      <c r="I98" s="35">
        <v>1421.05263157895</v>
      </c>
      <c r="J98" s="36">
        <v>3.72645</v>
      </c>
      <c r="K98" s="38">
        <v>20.380985</v>
      </c>
      <c r="L98" s="29">
        <v>81.470638</v>
      </c>
      <c r="M98" s="27"/>
    </row>
    <row r="99" spans="2:13" ht="15">
      <c r="B99" s="27">
        <v>29</v>
      </c>
      <c r="C99" s="29" t="s">
        <v>86</v>
      </c>
      <c r="D99" s="27"/>
      <c r="E99" s="27"/>
      <c r="F99" s="29">
        <v>0.09</v>
      </c>
      <c r="G99" s="30">
        <v>2.97</v>
      </c>
      <c r="H99" s="31">
        <v>2.7</v>
      </c>
      <c r="I99" s="35">
        <v>1421.05263157895</v>
      </c>
      <c r="J99" s="36">
        <v>3.72645</v>
      </c>
      <c r="K99" s="38">
        <v>20.371553</v>
      </c>
      <c r="L99" s="29">
        <v>81.474069</v>
      </c>
      <c r="M99" s="27"/>
    </row>
    <row r="100" spans="2:13" ht="15">
      <c r="B100" s="27">
        <v>30</v>
      </c>
      <c r="C100" s="29" t="s">
        <v>86</v>
      </c>
      <c r="D100" s="27"/>
      <c r="E100" s="27"/>
      <c r="F100" s="29">
        <v>0.09</v>
      </c>
      <c r="G100" s="30">
        <v>2.97</v>
      </c>
      <c r="H100" s="31">
        <v>2.7</v>
      </c>
      <c r="I100" s="35">
        <v>1421.05263157895</v>
      </c>
      <c r="J100" s="36">
        <v>3.72645</v>
      </c>
      <c r="K100" s="38">
        <v>20.455013</v>
      </c>
      <c r="L100" s="29">
        <v>81.356987</v>
      </c>
      <c r="M100" s="27"/>
    </row>
    <row r="101" spans="2:13" ht="15">
      <c r="B101" s="27">
        <v>31</v>
      </c>
      <c r="C101" s="29" t="s">
        <v>86</v>
      </c>
      <c r="D101" s="27"/>
      <c r="E101" s="27"/>
      <c r="F101" s="29">
        <v>0.09</v>
      </c>
      <c r="G101" s="30">
        <v>2.97</v>
      </c>
      <c r="H101" s="31">
        <v>2.7</v>
      </c>
      <c r="I101" s="35">
        <v>1421.05263157895</v>
      </c>
      <c r="J101" s="36">
        <v>3.72645</v>
      </c>
      <c r="K101" s="38">
        <v>20.454366</v>
      </c>
      <c r="L101" s="29">
        <v>81.366845</v>
      </c>
      <c r="M101" s="27"/>
    </row>
    <row r="102" spans="2:13" ht="15">
      <c r="B102" s="27">
        <v>32</v>
      </c>
      <c r="C102" s="29" t="s">
        <v>86</v>
      </c>
      <c r="D102" s="27"/>
      <c r="E102" s="27"/>
      <c r="F102" s="29">
        <v>0.09</v>
      </c>
      <c r="G102" s="30">
        <v>2.97</v>
      </c>
      <c r="H102" s="31">
        <v>2.7</v>
      </c>
      <c r="I102" s="35">
        <v>1421.05263157895</v>
      </c>
      <c r="J102" s="36">
        <v>3.72645</v>
      </c>
      <c r="K102" s="38">
        <v>20.381741</v>
      </c>
      <c r="L102" s="29">
        <v>81.470981</v>
      </c>
      <c r="M102" s="27"/>
    </row>
    <row r="103" spans="2:13" ht="15">
      <c r="B103" s="27">
        <v>33</v>
      </c>
      <c r="C103" s="29" t="s">
        <v>86</v>
      </c>
      <c r="D103" s="27"/>
      <c r="E103" s="27"/>
      <c r="F103" s="29">
        <v>0.09</v>
      </c>
      <c r="G103" s="30">
        <v>2.97</v>
      </c>
      <c r="H103" s="31">
        <v>2.7</v>
      </c>
      <c r="I103" s="35">
        <v>1421.05263157895</v>
      </c>
      <c r="J103" s="36">
        <v>3.72645</v>
      </c>
      <c r="K103" s="38">
        <v>20.380985</v>
      </c>
      <c r="L103" s="29">
        <v>81.470638</v>
      </c>
      <c r="M103" s="27"/>
    </row>
    <row r="104" spans="2:13" ht="15">
      <c r="B104" s="27">
        <v>34</v>
      </c>
      <c r="C104" s="28" t="s">
        <v>86</v>
      </c>
      <c r="D104" s="27"/>
      <c r="E104" s="27"/>
      <c r="F104" s="29">
        <v>0.06</v>
      </c>
      <c r="G104" s="30">
        <v>2.97</v>
      </c>
      <c r="H104" s="31">
        <v>2.7</v>
      </c>
      <c r="I104" s="35">
        <v>1421.05263157895</v>
      </c>
      <c r="J104" s="36">
        <v>3.72645</v>
      </c>
      <c r="K104" s="39">
        <v>20.372294</v>
      </c>
      <c r="L104" s="28">
        <v>81.45919</v>
      </c>
      <c r="M104" s="27"/>
    </row>
    <row r="105" spans="2:13" ht="18">
      <c r="B105" s="27">
        <v>35</v>
      </c>
      <c r="C105" s="32" t="s">
        <v>87</v>
      </c>
      <c r="D105" s="27"/>
      <c r="E105" s="27"/>
      <c r="F105" s="33">
        <v>0.33</v>
      </c>
      <c r="G105" s="34">
        <v>0.264</v>
      </c>
      <c r="H105" s="34">
        <f aca="true" t="shared" si="0" ref="H105:H135">G105*0.93</f>
        <v>0.24552</v>
      </c>
      <c r="I105" s="40">
        <v>150</v>
      </c>
      <c r="J105" s="33">
        <v>0.33</v>
      </c>
      <c r="K105" s="41">
        <v>20.366718</v>
      </c>
      <c r="L105" s="32">
        <v>81.579416</v>
      </c>
      <c r="M105" s="27"/>
    </row>
    <row r="106" spans="2:13" ht="18">
      <c r="B106" s="27">
        <v>36</v>
      </c>
      <c r="C106" s="32" t="s">
        <v>87</v>
      </c>
      <c r="D106" s="27"/>
      <c r="E106" s="27"/>
      <c r="F106" s="33">
        <v>0.25</v>
      </c>
      <c r="G106" s="34">
        <v>0.328</v>
      </c>
      <c r="H106" s="34">
        <f t="shared" si="0"/>
        <v>0.30504</v>
      </c>
      <c r="I106" s="40">
        <v>186</v>
      </c>
      <c r="J106" s="33">
        <v>0.25</v>
      </c>
      <c r="K106" s="41">
        <v>20</v>
      </c>
      <c r="L106" s="32">
        <v>81</v>
      </c>
      <c r="M106" s="27"/>
    </row>
    <row r="107" spans="2:13" ht="18">
      <c r="B107" s="27">
        <v>37</v>
      </c>
      <c r="C107" s="32" t="s">
        <v>87</v>
      </c>
      <c r="D107" s="27"/>
      <c r="E107" s="27"/>
      <c r="F107" s="33">
        <v>0.25</v>
      </c>
      <c r="G107" s="34">
        <v>0.392</v>
      </c>
      <c r="H107" s="34">
        <f t="shared" si="0"/>
        <v>0.36456</v>
      </c>
      <c r="I107" s="40">
        <v>223</v>
      </c>
      <c r="J107" s="33">
        <v>0.25</v>
      </c>
      <c r="K107" s="41">
        <v>20</v>
      </c>
      <c r="L107" s="32">
        <v>81</v>
      </c>
      <c r="M107" s="27"/>
    </row>
    <row r="108" spans="2:13" ht="18">
      <c r="B108" s="27">
        <v>38</v>
      </c>
      <c r="C108" s="32" t="s">
        <v>87</v>
      </c>
      <c r="D108" s="27"/>
      <c r="E108" s="27"/>
      <c r="F108" s="33">
        <v>0.25</v>
      </c>
      <c r="G108" s="34">
        <v>0.344</v>
      </c>
      <c r="H108" s="34">
        <f t="shared" si="0"/>
        <v>0.31992</v>
      </c>
      <c r="I108" s="40">
        <v>195</v>
      </c>
      <c r="J108" s="33">
        <v>0.25</v>
      </c>
      <c r="K108" s="41">
        <v>20</v>
      </c>
      <c r="L108" s="32">
        <v>81</v>
      </c>
      <c r="M108" s="27"/>
    </row>
    <row r="109" spans="2:13" ht="18">
      <c r="B109" s="27">
        <v>39</v>
      </c>
      <c r="C109" s="32" t="s">
        <v>87</v>
      </c>
      <c r="D109" s="27"/>
      <c r="E109" s="27"/>
      <c r="F109" s="33">
        <v>0.25</v>
      </c>
      <c r="G109" s="34">
        <v>0.36</v>
      </c>
      <c r="H109" s="34">
        <f t="shared" si="0"/>
        <v>0.3348</v>
      </c>
      <c r="I109" s="40">
        <v>205</v>
      </c>
      <c r="J109" s="33">
        <v>0.25</v>
      </c>
      <c r="K109" s="41">
        <v>20</v>
      </c>
      <c r="L109" s="32">
        <v>81</v>
      </c>
      <c r="M109" s="27"/>
    </row>
    <row r="110" spans="2:13" ht="18">
      <c r="B110" s="27">
        <v>40</v>
      </c>
      <c r="C110" s="32" t="s">
        <v>87</v>
      </c>
      <c r="D110" s="27"/>
      <c r="E110" s="27"/>
      <c r="F110" s="33">
        <v>0.25</v>
      </c>
      <c r="G110" s="34">
        <v>0.712</v>
      </c>
      <c r="H110" s="34">
        <f t="shared" si="0"/>
        <v>0.66216</v>
      </c>
      <c r="I110" s="40">
        <v>405</v>
      </c>
      <c r="J110" s="33">
        <v>0.25</v>
      </c>
      <c r="K110" s="41">
        <v>20</v>
      </c>
      <c r="L110" s="32">
        <v>81</v>
      </c>
      <c r="M110" s="27"/>
    </row>
    <row r="111" spans="2:13" ht="18">
      <c r="B111" s="27">
        <v>41</v>
      </c>
      <c r="C111" s="32" t="s">
        <v>87</v>
      </c>
      <c r="D111" s="27"/>
      <c r="E111" s="27"/>
      <c r="F111" s="33">
        <v>0.25</v>
      </c>
      <c r="G111" s="34">
        <v>0.304</v>
      </c>
      <c r="H111" s="34">
        <f t="shared" si="0"/>
        <v>0.28272</v>
      </c>
      <c r="I111" s="40">
        <v>173</v>
      </c>
      <c r="J111" s="33">
        <v>0.25</v>
      </c>
      <c r="K111" s="41">
        <v>20</v>
      </c>
      <c r="L111" s="32">
        <v>81</v>
      </c>
      <c r="M111" s="27"/>
    </row>
    <row r="112" spans="2:13" ht="18">
      <c r="B112" s="27">
        <v>42</v>
      </c>
      <c r="C112" s="32" t="s">
        <v>87</v>
      </c>
      <c r="D112" s="27"/>
      <c r="E112" s="27"/>
      <c r="F112" s="33">
        <v>0.25</v>
      </c>
      <c r="G112" s="34">
        <v>0.408</v>
      </c>
      <c r="H112" s="34">
        <f t="shared" si="0"/>
        <v>0.37944</v>
      </c>
      <c r="I112" s="40">
        <v>232</v>
      </c>
      <c r="J112" s="33">
        <v>0.25</v>
      </c>
      <c r="K112" s="41">
        <v>20.383665</v>
      </c>
      <c r="L112" s="32">
        <v>81.469862</v>
      </c>
      <c r="M112" s="27"/>
    </row>
    <row r="113" spans="2:13" ht="18">
      <c r="B113" s="27">
        <v>43</v>
      </c>
      <c r="C113" s="32" t="s">
        <v>87</v>
      </c>
      <c r="D113" s="27"/>
      <c r="E113" s="27"/>
      <c r="F113" s="33">
        <v>0.47</v>
      </c>
      <c r="G113" s="34">
        <v>0.336</v>
      </c>
      <c r="H113" s="34">
        <f t="shared" si="0"/>
        <v>0.31248</v>
      </c>
      <c r="I113" s="40">
        <v>191</v>
      </c>
      <c r="J113" s="33">
        <v>0.47</v>
      </c>
      <c r="K113" s="41">
        <v>20.373667</v>
      </c>
      <c r="L113" s="32">
        <v>81.455718</v>
      </c>
      <c r="M113" s="27"/>
    </row>
    <row r="114" spans="2:13" ht="18">
      <c r="B114" s="27">
        <v>44</v>
      </c>
      <c r="C114" s="32" t="s">
        <v>87</v>
      </c>
      <c r="D114" s="27"/>
      <c r="E114" s="27"/>
      <c r="F114" s="33">
        <v>0.54</v>
      </c>
      <c r="G114" s="34">
        <v>0.328</v>
      </c>
      <c r="H114" s="34">
        <f t="shared" si="0"/>
        <v>0.30504</v>
      </c>
      <c r="I114" s="40">
        <v>186</v>
      </c>
      <c r="J114" s="33">
        <v>0.54</v>
      </c>
      <c r="K114" s="41">
        <v>20.383647</v>
      </c>
      <c r="L114" s="32">
        <v>81.469857</v>
      </c>
      <c r="M114" s="27"/>
    </row>
    <row r="115" spans="2:13" ht="18">
      <c r="B115" s="27">
        <v>45</v>
      </c>
      <c r="C115" s="32" t="s">
        <v>87</v>
      </c>
      <c r="D115" s="27"/>
      <c r="E115" s="27"/>
      <c r="F115" s="33">
        <v>0.39</v>
      </c>
      <c r="G115" s="34">
        <v>0.24</v>
      </c>
      <c r="H115" s="34">
        <f t="shared" si="0"/>
        <v>0.2232</v>
      </c>
      <c r="I115" s="40">
        <v>136</v>
      </c>
      <c r="J115" s="33">
        <v>0.39</v>
      </c>
      <c r="K115" s="41">
        <v>20.373618</v>
      </c>
      <c r="L115" s="32">
        <v>81.456726</v>
      </c>
      <c r="M115" s="27"/>
    </row>
    <row r="116" spans="2:13" ht="18">
      <c r="B116" s="27">
        <v>46</v>
      </c>
      <c r="C116" s="32" t="s">
        <v>87</v>
      </c>
      <c r="D116" s="27"/>
      <c r="E116" s="27"/>
      <c r="F116" s="33">
        <v>0.25</v>
      </c>
      <c r="G116" s="34">
        <v>0.36</v>
      </c>
      <c r="H116" s="34">
        <f t="shared" si="0"/>
        <v>0.3348</v>
      </c>
      <c r="I116" s="40">
        <v>205</v>
      </c>
      <c r="J116" s="33">
        <v>0.25</v>
      </c>
      <c r="K116" s="41">
        <v>20.38362</v>
      </c>
      <c r="L116" s="32">
        <v>81.454618</v>
      </c>
      <c r="M116" s="27"/>
    </row>
    <row r="117" spans="2:13" ht="18">
      <c r="B117" s="27">
        <v>47</v>
      </c>
      <c r="C117" s="32" t="s">
        <v>87</v>
      </c>
      <c r="D117" s="27"/>
      <c r="E117" s="27"/>
      <c r="F117" s="33">
        <v>0.32</v>
      </c>
      <c r="G117" s="34">
        <v>0.352</v>
      </c>
      <c r="H117" s="34">
        <f t="shared" si="0"/>
        <v>0.32736</v>
      </c>
      <c r="I117" s="40">
        <v>200</v>
      </c>
      <c r="J117" s="33">
        <v>0.32</v>
      </c>
      <c r="K117" s="41">
        <v>20.373619</v>
      </c>
      <c r="L117" s="32">
        <v>81.47812</v>
      </c>
      <c r="M117" s="27"/>
    </row>
    <row r="118" spans="2:13" ht="18">
      <c r="B118" s="27">
        <v>48</v>
      </c>
      <c r="C118" s="32" t="s">
        <v>87</v>
      </c>
      <c r="D118" s="27"/>
      <c r="E118" s="27"/>
      <c r="F118" s="33">
        <v>0.52</v>
      </c>
      <c r="G118" s="34">
        <v>0.312</v>
      </c>
      <c r="H118" s="34">
        <f t="shared" si="0"/>
        <v>0.29016</v>
      </c>
      <c r="I118" s="40">
        <v>177</v>
      </c>
      <c r="J118" s="33">
        <v>0.52</v>
      </c>
      <c r="K118" s="41">
        <v>20.391158</v>
      </c>
      <c r="L118" s="32">
        <v>81.501953</v>
      </c>
      <c r="M118" s="27"/>
    </row>
    <row r="119" spans="2:13" ht="18">
      <c r="B119" s="27">
        <v>49</v>
      </c>
      <c r="C119" s="32" t="s">
        <v>87</v>
      </c>
      <c r="D119" s="27"/>
      <c r="E119" s="27"/>
      <c r="F119" s="33">
        <v>0.36</v>
      </c>
      <c r="G119" s="34">
        <v>0.408</v>
      </c>
      <c r="H119" s="34">
        <f t="shared" si="0"/>
        <v>0.37944</v>
      </c>
      <c r="I119" s="40">
        <v>232</v>
      </c>
      <c r="J119" s="33">
        <v>0.36</v>
      </c>
      <c r="K119" s="41">
        <v>20.387997</v>
      </c>
      <c r="L119" s="32">
        <v>81.481307</v>
      </c>
      <c r="M119" s="27"/>
    </row>
    <row r="120" spans="2:13" ht="18">
      <c r="B120" s="27">
        <v>50</v>
      </c>
      <c r="C120" s="32" t="s">
        <v>87</v>
      </c>
      <c r="D120" s="27"/>
      <c r="E120" s="27"/>
      <c r="F120" s="33">
        <v>0.58</v>
      </c>
      <c r="G120" s="34">
        <v>0.352</v>
      </c>
      <c r="H120" s="34">
        <f t="shared" si="0"/>
        <v>0.32736</v>
      </c>
      <c r="I120" s="40">
        <v>200</v>
      </c>
      <c r="J120" s="33">
        <v>0.58</v>
      </c>
      <c r="K120" s="41">
        <v>20.396789</v>
      </c>
      <c r="L120" s="32">
        <v>81.496781</v>
      </c>
      <c r="M120" s="27"/>
    </row>
    <row r="121" spans="2:13" ht="18">
      <c r="B121" s="27">
        <v>51</v>
      </c>
      <c r="C121" s="32" t="s">
        <v>87</v>
      </c>
      <c r="D121" s="27"/>
      <c r="E121" s="27"/>
      <c r="F121" s="33">
        <v>0.49</v>
      </c>
      <c r="G121" s="34">
        <v>0.368</v>
      </c>
      <c r="H121" s="34">
        <f t="shared" si="0"/>
        <v>0.34224</v>
      </c>
      <c r="I121" s="40">
        <v>209</v>
      </c>
      <c r="J121" s="33">
        <v>0.49</v>
      </c>
      <c r="K121" s="41">
        <v>20.387994</v>
      </c>
      <c r="L121" s="32">
        <v>81.481307</v>
      </c>
      <c r="M121" s="27"/>
    </row>
    <row r="122" spans="2:13" ht="15.75">
      <c r="B122" s="27">
        <v>52</v>
      </c>
      <c r="C122" s="33" t="s">
        <v>87</v>
      </c>
      <c r="D122" s="27"/>
      <c r="E122" s="27"/>
      <c r="F122" s="33">
        <v>0.67</v>
      </c>
      <c r="G122" s="34">
        <v>0.336</v>
      </c>
      <c r="H122" s="34">
        <f t="shared" si="0"/>
        <v>0.31248</v>
      </c>
      <c r="I122" s="40">
        <v>191</v>
      </c>
      <c r="J122" s="33">
        <v>0.67</v>
      </c>
      <c r="K122" s="42">
        <v>20.381741</v>
      </c>
      <c r="L122" s="33">
        <v>81.470981</v>
      </c>
      <c r="M122" s="27"/>
    </row>
    <row r="123" spans="2:13" ht="15.75">
      <c r="B123" s="27">
        <v>53</v>
      </c>
      <c r="C123" s="33" t="s">
        <v>87</v>
      </c>
      <c r="D123" s="27"/>
      <c r="E123" s="27"/>
      <c r="F123" s="33">
        <v>0.45</v>
      </c>
      <c r="G123" s="34">
        <v>0.392</v>
      </c>
      <c r="H123" s="34">
        <f t="shared" si="0"/>
        <v>0.36456</v>
      </c>
      <c r="I123" s="40">
        <v>223</v>
      </c>
      <c r="J123" s="33">
        <v>0.45</v>
      </c>
      <c r="K123" s="42">
        <v>20.388221</v>
      </c>
      <c r="L123" s="33">
        <v>81.484648</v>
      </c>
      <c r="M123" s="27"/>
    </row>
    <row r="124" spans="2:13" ht="15.75">
      <c r="B124" s="27">
        <v>54</v>
      </c>
      <c r="C124" s="33" t="s">
        <v>87</v>
      </c>
      <c r="D124" s="27"/>
      <c r="E124" s="27"/>
      <c r="F124" s="33">
        <v>0.63</v>
      </c>
      <c r="G124" s="34">
        <v>0.408</v>
      </c>
      <c r="H124" s="34">
        <f t="shared" si="0"/>
        <v>0.37944</v>
      </c>
      <c r="I124" s="40">
        <v>232</v>
      </c>
      <c r="J124" s="33">
        <v>0.63</v>
      </c>
      <c r="K124" s="42">
        <v>20.381019</v>
      </c>
      <c r="L124" s="33">
        <v>81.471324</v>
      </c>
      <c r="M124" s="27"/>
    </row>
    <row r="125" spans="2:13" ht="15.75">
      <c r="B125" s="27">
        <v>55</v>
      </c>
      <c r="C125" s="33" t="s">
        <v>87</v>
      </c>
      <c r="D125" s="27"/>
      <c r="E125" s="27"/>
      <c r="F125" s="33">
        <v>0.75</v>
      </c>
      <c r="G125" s="34">
        <v>0.368</v>
      </c>
      <c r="H125" s="34">
        <f t="shared" si="0"/>
        <v>0.34224</v>
      </c>
      <c r="I125" s="40">
        <v>209</v>
      </c>
      <c r="J125" s="33">
        <v>0.75</v>
      </c>
      <c r="K125" s="42">
        <v>20.381019</v>
      </c>
      <c r="L125" s="33">
        <v>81.471324</v>
      </c>
      <c r="M125" s="27"/>
    </row>
    <row r="126" spans="2:13" ht="18">
      <c r="B126" s="27">
        <v>56</v>
      </c>
      <c r="C126" s="32" t="s">
        <v>87</v>
      </c>
      <c r="D126" s="27"/>
      <c r="E126" s="27"/>
      <c r="F126" s="33">
        <v>0.48</v>
      </c>
      <c r="G126" s="34">
        <v>0.392</v>
      </c>
      <c r="H126" s="34">
        <f t="shared" si="0"/>
        <v>0.36456</v>
      </c>
      <c r="I126" s="40">
        <v>223</v>
      </c>
      <c r="J126" s="33">
        <v>0.48</v>
      </c>
      <c r="K126" s="41">
        <v>20.366415</v>
      </c>
      <c r="L126" s="32">
        <v>81.476719</v>
      </c>
      <c r="M126" s="27"/>
    </row>
    <row r="127" spans="2:13" ht="18">
      <c r="B127" s="27">
        <v>57</v>
      </c>
      <c r="C127" s="32" t="s">
        <v>87</v>
      </c>
      <c r="D127" s="27"/>
      <c r="E127" s="27"/>
      <c r="F127" s="33">
        <v>0.48</v>
      </c>
      <c r="G127" s="34">
        <v>0.328</v>
      </c>
      <c r="H127" s="34">
        <f t="shared" si="0"/>
        <v>0.30504</v>
      </c>
      <c r="I127" s="40">
        <v>186</v>
      </c>
      <c r="J127" s="33">
        <v>0.48</v>
      </c>
      <c r="K127" s="41">
        <v>20.371764</v>
      </c>
      <c r="L127" s="32">
        <v>81.471981</v>
      </c>
      <c r="M127" s="27"/>
    </row>
    <row r="128" spans="2:13" ht="18">
      <c r="B128" s="27">
        <v>58</v>
      </c>
      <c r="C128" s="32" t="s">
        <v>87</v>
      </c>
      <c r="D128" s="27"/>
      <c r="E128" s="27"/>
      <c r="F128" s="33">
        <v>0.65</v>
      </c>
      <c r="G128" s="34">
        <v>0.368</v>
      </c>
      <c r="H128" s="34">
        <f t="shared" si="0"/>
        <v>0.34224</v>
      </c>
      <c r="I128" s="40">
        <v>209</v>
      </c>
      <c r="J128" s="33">
        <v>0.65</v>
      </c>
      <c r="K128" s="41">
        <v>20.374561</v>
      </c>
      <c r="L128" s="32">
        <v>81.494516</v>
      </c>
      <c r="M128" s="27"/>
    </row>
    <row r="129" spans="2:13" ht="18">
      <c r="B129" s="27">
        <v>59</v>
      </c>
      <c r="C129" s="32" t="s">
        <v>87</v>
      </c>
      <c r="D129" s="27"/>
      <c r="E129" s="27"/>
      <c r="F129" s="33">
        <v>0.41</v>
      </c>
      <c r="G129" s="34">
        <v>0.376</v>
      </c>
      <c r="H129" s="34">
        <f t="shared" si="0"/>
        <v>0.34968</v>
      </c>
      <c r="I129" s="40">
        <v>214</v>
      </c>
      <c r="J129" s="33">
        <v>0.41</v>
      </c>
      <c r="K129" s="41">
        <v>20.34678</v>
      </c>
      <c r="L129" s="32">
        <v>81.474967</v>
      </c>
      <c r="M129" s="27"/>
    </row>
    <row r="130" spans="2:13" ht="18">
      <c r="B130" s="27">
        <v>60</v>
      </c>
      <c r="C130" s="32" t="s">
        <v>87</v>
      </c>
      <c r="D130" s="27"/>
      <c r="E130" s="27"/>
      <c r="F130" s="33">
        <v>0.52</v>
      </c>
      <c r="G130" s="34">
        <v>0.344</v>
      </c>
      <c r="H130" s="34">
        <f t="shared" si="0"/>
        <v>0.31992</v>
      </c>
      <c r="I130" s="40">
        <v>195</v>
      </c>
      <c r="J130" s="33">
        <v>0.52</v>
      </c>
      <c r="K130" s="41">
        <v>20.368145</v>
      </c>
      <c r="L130" s="32">
        <v>81.506785</v>
      </c>
      <c r="M130" s="27"/>
    </row>
    <row r="131" spans="2:13" ht="18">
      <c r="B131" s="27">
        <v>61</v>
      </c>
      <c r="C131" s="32" t="s">
        <v>87</v>
      </c>
      <c r="D131" s="27"/>
      <c r="E131" s="27"/>
      <c r="F131" s="33">
        <v>0.62</v>
      </c>
      <c r="G131" s="34">
        <v>0.328</v>
      </c>
      <c r="H131" s="34">
        <f t="shared" si="0"/>
        <v>0.30504</v>
      </c>
      <c r="I131" s="40">
        <v>186</v>
      </c>
      <c r="J131" s="33">
        <v>0.62</v>
      </c>
      <c r="K131" s="41">
        <v>20.369451</v>
      </c>
      <c r="L131" s="32">
        <v>81.476718</v>
      </c>
      <c r="M131" s="27"/>
    </row>
    <row r="132" spans="2:13" ht="18">
      <c r="B132" s="27">
        <v>62</v>
      </c>
      <c r="C132" s="32" t="s">
        <v>87</v>
      </c>
      <c r="D132" s="27"/>
      <c r="E132" s="27"/>
      <c r="F132" s="33">
        <v>0.49</v>
      </c>
      <c r="G132" s="34">
        <v>0.352</v>
      </c>
      <c r="H132" s="34">
        <f t="shared" si="0"/>
        <v>0.32736</v>
      </c>
      <c r="I132" s="40">
        <v>200</v>
      </c>
      <c r="J132" s="33">
        <v>0.49</v>
      </c>
      <c r="K132" s="41">
        <v>20.366781</v>
      </c>
      <c r="L132" s="32">
        <v>81.470145</v>
      </c>
      <c r="M132" s="27"/>
    </row>
    <row r="133" spans="2:13" ht="18">
      <c r="B133" s="27">
        <v>63</v>
      </c>
      <c r="C133" s="32" t="s">
        <v>87</v>
      </c>
      <c r="D133" s="27"/>
      <c r="E133" s="27"/>
      <c r="F133" s="33">
        <v>0.62</v>
      </c>
      <c r="G133" s="34">
        <v>0.256</v>
      </c>
      <c r="H133" s="34">
        <f t="shared" si="0"/>
        <v>0.23808</v>
      </c>
      <c r="I133" s="40">
        <v>145</v>
      </c>
      <c r="J133" s="33">
        <v>0.62</v>
      </c>
      <c r="K133" s="41">
        <v>20.362882</v>
      </c>
      <c r="L133" s="32">
        <v>81.516778</v>
      </c>
      <c r="M133" s="27"/>
    </row>
    <row r="134" spans="2:13" ht="18">
      <c r="B134" s="27">
        <v>64</v>
      </c>
      <c r="C134" s="32" t="s">
        <v>87</v>
      </c>
      <c r="D134" s="27"/>
      <c r="E134" s="27"/>
      <c r="F134" s="33">
        <v>0.36</v>
      </c>
      <c r="G134" s="34">
        <v>0.336</v>
      </c>
      <c r="H134" s="34">
        <f t="shared" si="0"/>
        <v>0.31248</v>
      </c>
      <c r="I134" s="40">
        <v>191</v>
      </c>
      <c r="J134" s="33">
        <v>0.36</v>
      </c>
      <c r="K134" s="41">
        <v>20.378451</v>
      </c>
      <c r="L134" s="32">
        <v>81.476714</v>
      </c>
      <c r="M134" s="27"/>
    </row>
    <row r="135" spans="2:13" ht="18">
      <c r="B135" s="27">
        <v>65</v>
      </c>
      <c r="C135" s="32" t="s">
        <v>87</v>
      </c>
      <c r="D135" s="27"/>
      <c r="E135" s="27"/>
      <c r="F135" s="33">
        <v>0.42</v>
      </c>
      <c r="G135" s="34">
        <v>0.336</v>
      </c>
      <c r="H135" s="34">
        <f t="shared" si="0"/>
        <v>0.31248</v>
      </c>
      <c r="I135" s="40">
        <v>191</v>
      </c>
      <c r="J135" s="33">
        <v>0.42</v>
      </c>
      <c r="K135" s="41">
        <v>20.359415</v>
      </c>
      <c r="L135" s="32">
        <v>81.476718</v>
      </c>
      <c r="M135" s="27"/>
    </row>
    <row r="136" spans="2:13" ht="15">
      <c r="B136" s="27">
        <v>66</v>
      </c>
      <c r="C136" s="28" t="s">
        <v>88</v>
      </c>
      <c r="D136" s="27"/>
      <c r="E136" s="27"/>
      <c r="F136" s="29">
        <v>0.000996</v>
      </c>
      <c r="G136" s="34">
        <v>0.54</v>
      </c>
      <c r="H136" s="34">
        <f aca="true" t="shared" si="1" ref="H136:H164">G136*0.15</f>
        <v>0.081</v>
      </c>
      <c r="I136" s="40">
        <v>40</v>
      </c>
      <c r="J136" s="29"/>
      <c r="K136" s="37">
        <v>20.375416</v>
      </c>
      <c r="L136" s="28">
        <v>81.48172</v>
      </c>
      <c r="M136" s="27"/>
    </row>
    <row r="137" spans="2:13" ht="15">
      <c r="B137" s="27">
        <v>67</v>
      </c>
      <c r="C137" s="28" t="s">
        <v>89</v>
      </c>
      <c r="D137" s="27"/>
      <c r="E137" s="27"/>
      <c r="F137" s="29">
        <v>0.000996</v>
      </c>
      <c r="G137" s="34">
        <v>0.54</v>
      </c>
      <c r="H137" s="34">
        <f t="shared" si="1"/>
        <v>0.081</v>
      </c>
      <c r="I137" s="40">
        <v>40</v>
      </c>
      <c r="J137" s="29"/>
      <c r="K137" s="37">
        <v>20.352627</v>
      </c>
      <c r="L137" s="28">
        <v>81.482782</v>
      </c>
      <c r="M137" s="27"/>
    </row>
    <row r="138" spans="2:13" ht="15">
      <c r="B138" s="27">
        <v>68</v>
      </c>
      <c r="C138" s="28" t="s">
        <v>88</v>
      </c>
      <c r="D138" s="27"/>
      <c r="E138" s="27"/>
      <c r="F138" s="29">
        <v>0.000996</v>
      </c>
      <c r="G138" s="34">
        <v>0.54</v>
      </c>
      <c r="H138" s="34">
        <f t="shared" si="1"/>
        <v>0.081</v>
      </c>
      <c r="I138" s="40">
        <v>40</v>
      </c>
      <c r="J138" s="29"/>
      <c r="K138" s="37">
        <v>20.368976</v>
      </c>
      <c r="L138" s="28">
        <v>81.476714</v>
      </c>
      <c r="M138" s="27"/>
    </row>
    <row r="139" spans="2:13" ht="15">
      <c r="B139" s="27">
        <v>69</v>
      </c>
      <c r="C139" s="28" t="s">
        <v>88</v>
      </c>
      <c r="D139" s="27"/>
      <c r="E139" s="27"/>
      <c r="F139" s="29">
        <v>0.000996</v>
      </c>
      <c r="G139" s="34">
        <v>0.54</v>
      </c>
      <c r="H139" s="34">
        <f t="shared" si="1"/>
        <v>0.081</v>
      </c>
      <c r="I139" s="40">
        <v>40</v>
      </c>
      <c r="J139" s="29"/>
      <c r="K139" s="37">
        <v>20.352627</v>
      </c>
      <c r="L139" s="28">
        <v>81.472829</v>
      </c>
      <c r="M139" s="27"/>
    </row>
    <row r="140" spans="2:13" ht="15">
      <c r="B140" s="27">
        <v>70</v>
      </c>
      <c r="C140" s="28" t="s">
        <v>90</v>
      </c>
      <c r="D140" s="27"/>
      <c r="E140" s="27"/>
      <c r="F140" s="29">
        <v>0.000432</v>
      </c>
      <c r="G140" s="34">
        <v>0.54</v>
      </c>
      <c r="H140" s="34">
        <f t="shared" si="1"/>
        <v>0.081</v>
      </c>
      <c r="I140" s="40">
        <v>40</v>
      </c>
      <c r="J140" s="29"/>
      <c r="K140" s="37">
        <v>20.377814</v>
      </c>
      <c r="L140" s="28">
        <v>81.455678</v>
      </c>
      <c r="M140" s="27"/>
    </row>
    <row r="141" spans="2:13" ht="15">
      <c r="B141" s="27">
        <v>71</v>
      </c>
      <c r="C141" s="28" t="s">
        <v>90</v>
      </c>
      <c r="D141" s="27"/>
      <c r="E141" s="27"/>
      <c r="F141" s="29">
        <v>0.000432</v>
      </c>
      <c r="G141" s="34">
        <v>0.54</v>
      </c>
      <c r="H141" s="34">
        <f t="shared" si="1"/>
        <v>0.081</v>
      </c>
      <c r="I141" s="40">
        <v>40</v>
      </c>
      <c r="J141" s="29"/>
      <c r="K141" s="37">
        <v>20.373754</v>
      </c>
      <c r="L141" s="28">
        <v>81.451618</v>
      </c>
      <c r="M141" s="27"/>
    </row>
    <row r="142" spans="2:13" ht="15">
      <c r="B142" s="27">
        <v>72</v>
      </c>
      <c r="C142" s="28" t="s">
        <v>91</v>
      </c>
      <c r="D142" s="27"/>
      <c r="E142" s="27"/>
      <c r="F142" s="29">
        <v>0.000432</v>
      </c>
      <c r="G142" s="34">
        <v>0.54</v>
      </c>
      <c r="H142" s="34">
        <f t="shared" si="1"/>
        <v>0.081</v>
      </c>
      <c r="I142" s="40">
        <v>40</v>
      </c>
      <c r="J142" s="29"/>
      <c r="K142" s="37">
        <v>20.364114</v>
      </c>
      <c r="L142" s="28">
        <v>81.506701</v>
      </c>
      <c r="M142" s="27"/>
    </row>
    <row r="143" spans="2:13" ht="15">
      <c r="B143" s="27">
        <v>73</v>
      </c>
      <c r="C143" s="28" t="s">
        <v>92</v>
      </c>
      <c r="D143" s="27"/>
      <c r="E143" s="27"/>
      <c r="F143" s="29">
        <v>0.000432</v>
      </c>
      <c r="G143" s="34">
        <v>0.54</v>
      </c>
      <c r="H143" s="34">
        <f t="shared" si="1"/>
        <v>0.081</v>
      </c>
      <c r="I143" s="40">
        <v>40</v>
      </c>
      <c r="J143" s="29"/>
      <c r="K143" s="37">
        <v>20.376715</v>
      </c>
      <c r="L143" s="28">
        <v>81.506705</v>
      </c>
      <c r="M143" s="27"/>
    </row>
    <row r="144" spans="2:13" ht="15">
      <c r="B144" s="27">
        <v>74</v>
      </c>
      <c r="C144" s="28" t="s">
        <v>92</v>
      </c>
      <c r="D144" s="27"/>
      <c r="E144" s="27"/>
      <c r="F144" s="29">
        <v>0.000432</v>
      </c>
      <c r="G144" s="34">
        <v>0.54</v>
      </c>
      <c r="H144" s="34">
        <f t="shared" si="1"/>
        <v>0.081</v>
      </c>
      <c r="I144" s="40">
        <v>40</v>
      </c>
      <c r="J144" s="29"/>
      <c r="K144" s="37">
        <v>20.362627</v>
      </c>
      <c r="L144" s="28">
        <v>81.48293</v>
      </c>
      <c r="M144" s="27"/>
    </row>
    <row r="145" spans="2:13" ht="15">
      <c r="B145" s="27">
        <v>75</v>
      </c>
      <c r="C145" s="28" t="s">
        <v>93</v>
      </c>
      <c r="D145" s="27"/>
      <c r="E145" s="27"/>
      <c r="F145" s="29">
        <v>0.000432</v>
      </c>
      <c r="G145" s="34">
        <v>0.54</v>
      </c>
      <c r="H145" s="34">
        <f t="shared" si="1"/>
        <v>0.081</v>
      </c>
      <c r="I145" s="40">
        <v>40</v>
      </c>
      <c r="J145" s="29"/>
      <c r="K145" s="37">
        <v>20.448437</v>
      </c>
      <c r="L145" s="28">
        <v>81.365918</v>
      </c>
      <c r="M145" s="27"/>
    </row>
    <row r="146" spans="2:13" ht="15">
      <c r="B146" s="27">
        <v>76</v>
      </c>
      <c r="C146" s="28" t="s">
        <v>94</v>
      </c>
      <c r="D146" s="27"/>
      <c r="E146" s="27"/>
      <c r="F146" s="29">
        <v>0.000432</v>
      </c>
      <c r="G146" s="34">
        <v>0.54</v>
      </c>
      <c r="H146" s="34">
        <f t="shared" si="1"/>
        <v>0.081</v>
      </c>
      <c r="I146" s="40">
        <v>40</v>
      </c>
      <c r="J146" s="29"/>
      <c r="K146" s="37">
        <v>20.448689</v>
      </c>
      <c r="L146" s="28">
        <v>81.365162</v>
      </c>
      <c r="M146" s="27"/>
    </row>
    <row r="147" spans="2:13" ht="15">
      <c r="B147" s="27">
        <v>77</v>
      </c>
      <c r="C147" s="28" t="s">
        <v>95</v>
      </c>
      <c r="D147" s="27"/>
      <c r="E147" s="27"/>
      <c r="F147" s="29">
        <v>0.000432</v>
      </c>
      <c r="G147" s="34">
        <v>0.54</v>
      </c>
      <c r="H147" s="34">
        <f t="shared" si="1"/>
        <v>0.081</v>
      </c>
      <c r="I147" s="40">
        <v>40</v>
      </c>
      <c r="J147" s="29"/>
      <c r="K147" s="37">
        <v>20.448694</v>
      </c>
      <c r="L147" s="28">
        <v>81.365139</v>
      </c>
      <c r="M147" s="27"/>
    </row>
    <row r="148" spans="2:13" ht="15">
      <c r="B148" s="27">
        <v>78</v>
      </c>
      <c r="C148" s="28" t="s">
        <v>94</v>
      </c>
      <c r="D148" s="27"/>
      <c r="E148" s="27"/>
      <c r="F148" s="29">
        <v>0.000432</v>
      </c>
      <c r="G148" s="34">
        <v>0.54</v>
      </c>
      <c r="H148" s="34">
        <f t="shared" si="1"/>
        <v>0.081</v>
      </c>
      <c r="I148" s="40">
        <v>40</v>
      </c>
      <c r="J148" s="29"/>
      <c r="K148" s="37">
        <v>20.448861</v>
      </c>
      <c r="L148" s="28">
        <v>81.364833</v>
      </c>
      <c r="M148" s="27"/>
    </row>
    <row r="149" spans="2:13" ht="15">
      <c r="B149" s="27">
        <v>79</v>
      </c>
      <c r="C149" s="28" t="s">
        <v>94</v>
      </c>
      <c r="D149" s="27"/>
      <c r="E149" s="27"/>
      <c r="F149" s="29">
        <v>0.000432</v>
      </c>
      <c r="G149" s="34">
        <v>0.54</v>
      </c>
      <c r="H149" s="34">
        <f t="shared" si="1"/>
        <v>0.081</v>
      </c>
      <c r="I149" s="40">
        <v>40</v>
      </c>
      <c r="J149" s="29"/>
      <c r="K149" s="37">
        <v>20.448818</v>
      </c>
      <c r="L149" s="28">
        <v>81.364578</v>
      </c>
      <c r="M149" s="27"/>
    </row>
    <row r="150" spans="2:13" ht="15">
      <c r="B150" s="27">
        <v>80</v>
      </c>
      <c r="C150" s="28" t="s">
        <v>94</v>
      </c>
      <c r="D150" s="27"/>
      <c r="E150" s="27"/>
      <c r="F150" s="29">
        <v>0.000432</v>
      </c>
      <c r="G150" s="34">
        <v>0.54</v>
      </c>
      <c r="H150" s="34">
        <f t="shared" si="1"/>
        <v>0.081</v>
      </c>
      <c r="I150" s="40">
        <v>40</v>
      </c>
      <c r="J150" s="29"/>
      <c r="K150" s="37">
        <v>20.448305</v>
      </c>
      <c r="L150" s="28">
        <v>81.364359</v>
      </c>
      <c r="M150" s="27"/>
    </row>
    <row r="151" spans="2:13" ht="15">
      <c r="B151" s="27">
        <v>81</v>
      </c>
      <c r="C151" s="28" t="s">
        <v>96</v>
      </c>
      <c r="D151" s="27"/>
      <c r="E151" s="27"/>
      <c r="F151" s="29">
        <v>0.000432</v>
      </c>
      <c r="G151" s="34">
        <v>0.54</v>
      </c>
      <c r="H151" s="34">
        <f t="shared" si="1"/>
        <v>0.081</v>
      </c>
      <c r="I151" s="40">
        <v>40</v>
      </c>
      <c r="J151" s="29"/>
      <c r="K151" s="37">
        <v>20.449596</v>
      </c>
      <c r="L151" s="28">
        <v>81.363917</v>
      </c>
      <c r="M151" s="27"/>
    </row>
    <row r="152" spans="2:13" ht="15">
      <c r="B152" s="27">
        <v>82</v>
      </c>
      <c r="C152" s="28" t="s">
        <v>94</v>
      </c>
      <c r="D152" s="27"/>
      <c r="E152" s="27"/>
      <c r="F152" s="29">
        <v>0.000432</v>
      </c>
      <c r="G152" s="34">
        <v>0.54</v>
      </c>
      <c r="H152" s="34">
        <f t="shared" si="1"/>
        <v>0.081</v>
      </c>
      <c r="I152" s="40">
        <v>40</v>
      </c>
      <c r="J152" s="29"/>
      <c r="K152" s="37">
        <v>20.45089</v>
      </c>
      <c r="L152" s="28">
        <v>81.363049</v>
      </c>
      <c r="M152" s="27"/>
    </row>
    <row r="153" spans="2:13" ht="15">
      <c r="B153" s="27">
        <v>83</v>
      </c>
      <c r="C153" s="43" t="s">
        <v>93</v>
      </c>
      <c r="D153" s="27"/>
      <c r="E153" s="27"/>
      <c r="F153" s="44" t="s">
        <v>97</v>
      </c>
      <c r="G153" s="34">
        <v>0.54</v>
      </c>
      <c r="H153" s="34">
        <f t="shared" si="1"/>
        <v>0.081</v>
      </c>
      <c r="I153" s="40">
        <v>40</v>
      </c>
      <c r="J153" s="54"/>
      <c r="K153" s="55" t="s">
        <v>98</v>
      </c>
      <c r="L153" s="55" t="s">
        <v>99</v>
      </c>
      <c r="M153" s="27"/>
    </row>
    <row r="154" spans="2:13" ht="15.75">
      <c r="B154" s="27">
        <v>84</v>
      </c>
      <c r="C154" s="45" t="s">
        <v>100</v>
      </c>
      <c r="D154" s="27"/>
      <c r="E154" s="27"/>
      <c r="F154" s="44" t="s">
        <v>97</v>
      </c>
      <c r="G154" s="34">
        <v>0.54</v>
      </c>
      <c r="H154" s="34">
        <f t="shared" si="1"/>
        <v>0.081</v>
      </c>
      <c r="I154" s="40">
        <v>40</v>
      </c>
      <c r="J154" s="46"/>
      <c r="K154" s="56">
        <v>20.451633</v>
      </c>
      <c r="L154" s="56">
        <v>81.37177</v>
      </c>
      <c r="M154" s="27"/>
    </row>
    <row r="155" spans="2:13" ht="15.75">
      <c r="B155" s="27">
        <v>85</v>
      </c>
      <c r="C155" s="45" t="s">
        <v>101</v>
      </c>
      <c r="D155" s="27"/>
      <c r="E155" s="27"/>
      <c r="F155" s="44" t="s">
        <v>97</v>
      </c>
      <c r="G155" s="34">
        <v>0.54</v>
      </c>
      <c r="H155" s="34">
        <f t="shared" si="1"/>
        <v>0.081</v>
      </c>
      <c r="I155" s="40">
        <v>40</v>
      </c>
      <c r="J155" s="46"/>
      <c r="K155" s="56">
        <v>20.452002</v>
      </c>
      <c r="L155" s="56">
        <v>81.371812</v>
      </c>
      <c r="M155" s="27"/>
    </row>
    <row r="156" spans="2:13" ht="15.75">
      <c r="B156" s="27">
        <v>86</v>
      </c>
      <c r="C156" s="45" t="s">
        <v>100</v>
      </c>
      <c r="D156" s="27"/>
      <c r="E156" s="27"/>
      <c r="F156" s="44" t="s">
        <v>97</v>
      </c>
      <c r="G156" s="34">
        <v>0.54</v>
      </c>
      <c r="H156" s="34">
        <f t="shared" si="1"/>
        <v>0.081</v>
      </c>
      <c r="I156" s="40">
        <v>40</v>
      </c>
      <c r="J156" s="46"/>
      <c r="K156" s="56">
        <v>20.452624</v>
      </c>
      <c r="L156" s="56">
        <v>81.371949</v>
      </c>
      <c r="M156" s="27"/>
    </row>
    <row r="157" spans="2:13" ht="15.75">
      <c r="B157" s="27">
        <v>87</v>
      </c>
      <c r="C157" s="45" t="s">
        <v>102</v>
      </c>
      <c r="D157" s="27"/>
      <c r="E157" s="27"/>
      <c r="F157" s="46">
        <v>0.47</v>
      </c>
      <c r="G157" s="34">
        <v>0.54</v>
      </c>
      <c r="H157" s="34">
        <f t="shared" si="1"/>
        <v>0.081</v>
      </c>
      <c r="I157" s="40">
        <v>40</v>
      </c>
      <c r="J157" s="46"/>
      <c r="K157" s="56">
        <v>20.453048</v>
      </c>
      <c r="L157" s="56">
        <v>81.372123</v>
      </c>
      <c r="M157" s="27"/>
    </row>
    <row r="158" spans="2:13" ht="15.75">
      <c r="B158" s="27">
        <v>88</v>
      </c>
      <c r="C158" s="45" t="s">
        <v>103</v>
      </c>
      <c r="D158" s="27"/>
      <c r="E158" s="27"/>
      <c r="F158" s="46"/>
      <c r="G158" s="34">
        <v>0.54</v>
      </c>
      <c r="H158" s="34">
        <f t="shared" si="1"/>
        <v>0.081</v>
      </c>
      <c r="I158" s="40">
        <v>40</v>
      </c>
      <c r="J158" s="46"/>
      <c r="K158" s="56">
        <v>20.452717</v>
      </c>
      <c r="L158" s="56">
        <v>81.372014</v>
      </c>
      <c r="M158" s="27"/>
    </row>
    <row r="159" spans="2:13" ht="15.75">
      <c r="B159" s="27">
        <v>89</v>
      </c>
      <c r="C159" s="45" t="s">
        <v>100</v>
      </c>
      <c r="D159" s="27"/>
      <c r="E159" s="27"/>
      <c r="F159" s="44" t="s">
        <v>97</v>
      </c>
      <c r="G159" s="34">
        <v>0.54</v>
      </c>
      <c r="H159" s="34">
        <f t="shared" si="1"/>
        <v>0.081</v>
      </c>
      <c r="I159" s="40">
        <v>40</v>
      </c>
      <c r="J159" s="46"/>
      <c r="K159" s="56">
        <v>20.452213</v>
      </c>
      <c r="L159" s="56">
        <v>81.371266</v>
      </c>
      <c r="M159" s="27"/>
    </row>
    <row r="160" spans="2:13" ht="15.75">
      <c r="B160" s="27">
        <v>90</v>
      </c>
      <c r="C160" s="45" t="s">
        <v>104</v>
      </c>
      <c r="D160" s="27"/>
      <c r="E160" s="27"/>
      <c r="F160" s="44" t="s">
        <v>97</v>
      </c>
      <c r="G160" s="34">
        <v>0.54</v>
      </c>
      <c r="H160" s="34">
        <f t="shared" si="1"/>
        <v>0.081</v>
      </c>
      <c r="I160" s="40">
        <v>40</v>
      </c>
      <c r="J160" s="46"/>
      <c r="K160" s="56">
        <v>20.45193</v>
      </c>
      <c r="L160" s="56">
        <v>81.371067</v>
      </c>
      <c r="M160" s="27"/>
    </row>
    <row r="161" spans="2:13" ht="15.75">
      <c r="B161" s="27">
        <v>91</v>
      </c>
      <c r="C161" s="45" t="s">
        <v>105</v>
      </c>
      <c r="D161" s="27"/>
      <c r="E161" s="27"/>
      <c r="F161" s="46">
        <v>2</v>
      </c>
      <c r="G161" s="34">
        <v>0.54</v>
      </c>
      <c r="H161" s="34">
        <f t="shared" si="1"/>
        <v>0.081</v>
      </c>
      <c r="I161" s="40">
        <v>40</v>
      </c>
      <c r="J161" s="46">
        <v>2</v>
      </c>
      <c r="K161" s="56">
        <v>20.451312</v>
      </c>
      <c r="L161" s="56">
        <v>81.36987</v>
      </c>
      <c r="M161" s="27"/>
    </row>
    <row r="162" spans="2:13" ht="15.75">
      <c r="B162" s="27">
        <v>92</v>
      </c>
      <c r="C162" s="45" t="s">
        <v>106</v>
      </c>
      <c r="D162" s="27"/>
      <c r="E162" s="27"/>
      <c r="F162" s="46">
        <v>0.04</v>
      </c>
      <c r="G162" s="34">
        <v>0.54</v>
      </c>
      <c r="H162" s="34">
        <f t="shared" si="1"/>
        <v>0.081</v>
      </c>
      <c r="I162" s="40">
        <v>40</v>
      </c>
      <c r="J162" s="36">
        <v>3.72645</v>
      </c>
      <c r="K162" s="56">
        <v>20.452097</v>
      </c>
      <c r="L162" s="56">
        <v>81.371524</v>
      </c>
      <c r="M162" s="27"/>
    </row>
    <row r="163" spans="2:13" ht="15.75">
      <c r="B163" s="27">
        <v>93</v>
      </c>
      <c r="C163" s="45" t="s">
        <v>101</v>
      </c>
      <c r="D163" s="27"/>
      <c r="E163" s="27"/>
      <c r="F163" s="44" t="s">
        <v>97</v>
      </c>
      <c r="G163" s="34">
        <v>0.54</v>
      </c>
      <c r="H163" s="34">
        <f t="shared" si="1"/>
        <v>0.081</v>
      </c>
      <c r="I163" s="40">
        <v>40</v>
      </c>
      <c r="J163" s="46"/>
      <c r="K163" s="56">
        <v>20.445917</v>
      </c>
      <c r="L163" s="56">
        <v>81.37174</v>
      </c>
      <c r="M163" s="27"/>
    </row>
    <row r="164" spans="2:13" ht="15.75">
      <c r="B164" s="27">
        <v>94</v>
      </c>
      <c r="C164" s="45" t="s">
        <v>101</v>
      </c>
      <c r="D164" s="27"/>
      <c r="E164" s="27"/>
      <c r="F164" s="44" t="s">
        <v>97</v>
      </c>
      <c r="G164" s="34">
        <v>0.54</v>
      </c>
      <c r="H164" s="34">
        <f t="shared" si="1"/>
        <v>0.081</v>
      </c>
      <c r="I164" s="40">
        <v>40</v>
      </c>
      <c r="J164" s="46"/>
      <c r="K164" s="56">
        <v>20.445662</v>
      </c>
      <c r="L164" s="56">
        <v>81.371938</v>
      </c>
      <c r="M164" s="27"/>
    </row>
    <row r="165" spans="2:13" ht="15.75">
      <c r="B165" s="27">
        <v>95</v>
      </c>
      <c r="C165" s="45" t="s">
        <v>107</v>
      </c>
      <c r="D165" s="27"/>
      <c r="E165" s="27"/>
      <c r="F165" s="47">
        <v>0.4</v>
      </c>
      <c r="G165" s="27"/>
      <c r="H165" s="48"/>
      <c r="I165" s="57"/>
      <c r="J165" s="47">
        <v>0.4</v>
      </c>
      <c r="K165" s="56">
        <v>20.445801</v>
      </c>
      <c r="L165" s="56">
        <v>81.371812</v>
      </c>
      <c r="M165" s="27"/>
    </row>
    <row r="166" spans="2:13" ht="15.75">
      <c r="B166" s="27">
        <v>96</v>
      </c>
      <c r="C166" s="45" t="s">
        <v>100</v>
      </c>
      <c r="D166" s="27"/>
      <c r="E166" s="27"/>
      <c r="F166" s="44" t="s">
        <v>97</v>
      </c>
      <c r="G166" s="34">
        <v>0.54</v>
      </c>
      <c r="H166" s="34">
        <f aca="true" t="shared" si="2" ref="H166:H170">G166*0.15</f>
        <v>0.081</v>
      </c>
      <c r="I166" s="40">
        <v>40</v>
      </c>
      <c r="J166" s="46"/>
      <c r="K166" s="56">
        <v>20.446173</v>
      </c>
      <c r="L166" s="56">
        <v>81.371504</v>
      </c>
      <c r="M166" s="27"/>
    </row>
    <row r="167" spans="2:13" ht="15.75">
      <c r="B167" s="27">
        <v>97</v>
      </c>
      <c r="C167" s="45" t="s">
        <v>105</v>
      </c>
      <c r="D167" s="27"/>
      <c r="E167" s="27"/>
      <c r="F167" s="46">
        <v>1</v>
      </c>
      <c r="G167" s="30">
        <v>2.47</v>
      </c>
      <c r="H167" s="31">
        <v>2</v>
      </c>
      <c r="I167" s="35">
        <v>1400</v>
      </c>
      <c r="J167" s="46">
        <v>1</v>
      </c>
      <c r="K167" s="56">
        <v>20.446009</v>
      </c>
      <c r="L167" s="56">
        <v>81.37115</v>
      </c>
      <c r="M167" s="27"/>
    </row>
    <row r="168" spans="2:13" ht="15.75">
      <c r="B168" s="27">
        <v>98</v>
      </c>
      <c r="C168" s="45" t="s">
        <v>104</v>
      </c>
      <c r="D168" s="27"/>
      <c r="E168" s="27"/>
      <c r="F168" s="46">
        <v>0.008</v>
      </c>
      <c r="G168" s="34">
        <v>0.54</v>
      </c>
      <c r="H168" s="34">
        <f t="shared" si="2"/>
        <v>0.081</v>
      </c>
      <c r="I168" s="40">
        <v>40</v>
      </c>
      <c r="J168" s="46"/>
      <c r="K168" s="56">
        <v>20.446397</v>
      </c>
      <c r="L168" s="56">
        <v>81.370657</v>
      </c>
      <c r="M168" s="27"/>
    </row>
    <row r="169" spans="2:13" ht="15.75">
      <c r="B169" s="27">
        <v>99</v>
      </c>
      <c r="C169" s="45" t="s">
        <v>104</v>
      </c>
      <c r="D169" s="27"/>
      <c r="E169" s="27"/>
      <c r="F169" s="46">
        <v>0.008</v>
      </c>
      <c r="G169" s="34">
        <v>0.54</v>
      </c>
      <c r="H169" s="34">
        <f t="shared" si="2"/>
        <v>0.081</v>
      </c>
      <c r="I169" s="40">
        <v>40</v>
      </c>
      <c r="J169" s="46"/>
      <c r="K169" s="56">
        <v>20.463298</v>
      </c>
      <c r="L169" s="56">
        <v>81.372532</v>
      </c>
      <c r="M169" s="27"/>
    </row>
    <row r="170" spans="2:13" ht="15.75">
      <c r="B170" s="27">
        <v>100</v>
      </c>
      <c r="C170" s="45" t="s">
        <v>104</v>
      </c>
      <c r="D170" s="27"/>
      <c r="E170" s="27"/>
      <c r="F170" s="46">
        <v>0.008</v>
      </c>
      <c r="G170" s="34">
        <v>0.54</v>
      </c>
      <c r="H170" s="34">
        <f t="shared" si="2"/>
        <v>0.081</v>
      </c>
      <c r="I170" s="40">
        <v>40</v>
      </c>
      <c r="J170" s="46"/>
      <c r="K170" s="56">
        <v>20.446822</v>
      </c>
      <c r="L170" s="56">
        <v>81.370583</v>
      </c>
      <c r="M170" s="27"/>
    </row>
    <row r="171" spans="2:13" ht="15.75">
      <c r="B171" s="27">
        <v>101</v>
      </c>
      <c r="C171" s="45" t="s">
        <v>107</v>
      </c>
      <c r="D171" s="27"/>
      <c r="E171" s="27"/>
      <c r="F171" s="47">
        <v>2</v>
      </c>
      <c r="G171" s="27"/>
      <c r="H171" s="48"/>
      <c r="I171" s="57"/>
      <c r="J171" s="47">
        <v>2</v>
      </c>
      <c r="K171" s="56">
        <v>20.442916</v>
      </c>
      <c r="L171" s="56">
        <v>81.374021</v>
      </c>
      <c r="M171" s="27"/>
    </row>
    <row r="172" spans="2:13" ht="15.75">
      <c r="B172" s="27">
        <v>102</v>
      </c>
      <c r="C172" s="49" t="s">
        <v>108</v>
      </c>
      <c r="D172" s="27"/>
      <c r="E172" s="27"/>
      <c r="F172" s="47">
        <v>0.00015</v>
      </c>
      <c r="G172" s="34">
        <v>0.54</v>
      </c>
      <c r="H172" s="34">
        <f aca="true" t="shared" si="3" ref="H172:H179">G172*0.15</f>
        <v>0.081</v>
      </c>
      <c r="I172" s="40">
        <v>40</v>
      </c>
      <c r="J172" s="47">
        <v>0.00015</v>
      </c>
      <c r="K172" s="56">
        <v>20.442715</v>
      </c>
      <c r="L172" s="56">
        <v>81.374586</v>
      </c>
      <c r="M172" s="27"/>
    </row>
    <row r="173" spans="2:13" ht="15.75">
      <c r="B173" s="27">
        <v>103</v>
      </c>
      <c r="C173" s="49" t="s">
        <v>109</v>
      </c>
      <c r="D173" s="27"/>
      <c r="E173" s="27"/>
      <c r="F173" s="47">
        <v>0.00015</v>
      </c>
      <c r="G173" s="34">
        <v>0.54</v>
      </c>
      <c r="H173" s="34">
        <f t="shared" si="3"/>
        <v>0.081</v>
      </c>
      <c r="I173" s="40">
        <v>40</v>
      </c>
      <c r="J173" s="46"/>
      <c r="K173" s="56">
        <v>20.442019</v>
      </c>
      <c r="L173" s="56">
        <v>81.375956</v>
      </c>
      <c r="M173" s="27"/>
    </row>
    <row r="174" spans="2:13" ht="15.75">
      <c r="B174" s="27">
        <v>104</v>
      </c>
      <c r="C174" s="45" t="s">
        <v>110</v>
      </c>
      <c r="D174" s="27"/>
      <c r="E174" s="27"/>
      <c r="F174" s="46">
        <v>0.6</v>
      </c>
      <c r="G174" s="27"/>
      <c r="H174" s="48"/>
      <c r="I174" s="57"/>
      <c r="J174" s="46">
        <v>0.6</v>
      </c>
      <c r="K174" s="56">
        <v>20.442153</v>
      </c>
      <c r="L174" s="56">
        <v>81.376101</v>
      </c>
      <c r="M174" s="27"/>
    </row>
    <row r="175" spans="2:13" ht="15.75">
      <c r="B175" s="27">
        <v>105</v>
      </c>
      <c r="C175" s="45" t="s">
        <v>101</v>
      </c>
      <c r="D175" s="27"/>
      <c r="E175" s="27"/>
      <c r="F175" s="46">
        <v>0.0006</v>
      </c>
      <c r="G175" s="34">
        <v>0.54</v>
      </c>
      <c r="H175" s="34">
        <f t="shared" si="3"/>
        <v>0.081</v>
      </c>
      <c r="I175" s="40">
        <v>40</v>
      </c>
      <c r="J175" s="46"/>
      <c r="K175" s="56">
        <v>20.44204</v>
      </c>
      <c r="L175" s="56">
        <v>81.376094</v>
      </c>
      <c r="M175" s="27"/>
    </row>
    <row r="176" spans="2:13" ht="15.75">
      <c r="B176" s="27">
        <v>106</v>
      </c>
      <c r="C176" s="45" t="s">
        <v>101</v>
      </c>
      <c r="D176" s="27"/>
      <c r="E176" s="27"/>
      <c r="F176" s="46">
        <v>0.0006</v>
      </c>
      <c r="G176" s="34">
        <v>0.54</v>
      </c>
      <c r="H176" s="34">
        <f t="shared" si="3"/>
        <v>0.081</v>
      </c>
      <c r="I176" s="40">
        <v>40</v>
      </c>
      <c r="J176" s="46"/>
      <c r="K176" s="56">
        <v>20.44053</v>
      </c>
      <c r="L176" s="56">
        <v>81.380835</v>
      </c>
      <c r="M176" s="27"/>
    </row>
    <row r="177" spans="2:13" ht="15.75">
      <c r="B177" s="27">
        <v>107</v>
      </c>
      <c r="C177" s="45" t="s">
        <v>101</v>
      </c>
      <c r="D177" s="27"/>
      <c r="E177" s="27"/>
      <c r="F177" s="46">
        <v>0.0006</v>
      </c>
      <c r="G177" s="34">
        <v>0.54</v>
      </c>
      <c r="H177" s="34">
        <f t="shared" si="3"/>
        <v>0.081</v>
      </c>
      <c r="I177" s="40">
        <v>40</v>
      </c>
      <c r="J177" s="46"/>
      <c r="K177" s="56">
        <v>20.440481</v>
      </c>
      <c r="L177" s="56">
        <v>81.380763</v>
      </c>
      <c r="M177" s="27"/>
    </row>
    <row r="178" spans="2:13" ht="15.75">
      <c r="B178" s="27">
        <v>108</v>
      </c>
      <c r="C178" s="45" t="s">
        <v>100</v>
      </c>
      <c r="D178" s="27"/>
      <c r="E178" s="27"/>
      <c r="F178" s="46">
        <v>0.0006</v>
      </c>
      <c r="G178" s="34">
        <v>0.54</v>
      </c>
      <c r="H178" s="34">
        <f t="shared" si="3"/>
        <v>0.081</v>
      </c>
      <c r="I178" s="40">
        <v>40</v>
      </c>
      <c r="J178" s="46"/>
      <c r="K178" s="56">
        <v>20.440627</v>
      </c>
      <c r="L178" s="56">
        <v>81.38175</v>
      </c>
      <c r="M178" s="27"/>
    </row>
    <row r="179" spans="2:13" ht="15.75">
      <c r="B179" s="27">
        <v>109</v>
      </c>
      <c r="C179" s="45" t="s">
        <v>101</v>
      </c>
      <c r="D179" s="27"/>
      <c r="E179" s="27"/>
      <c r="F179" s="46">
        <v>0.0006</v>
      </c>
      <c r="G179" s="34">
        <v>0.54</v>
      </c>
      <c r="H179" s="34">
        <f t="shared" si="3"/>
        <v>0.081</v>
      </c>
      <c r="I179" s="40">
        <v>40</v>
      </c>
      <c r="J179" s="46"/>
      <c r="K179" s="56">
        <v>20.441374</v>
      </c>
      <c r="L179" s="56">
        <v>81.382671</v>
      </c>
      <c r="M179" s="27"/>
    </row>
    <row r="180" spans="2:13" ht="15.75">
      <c r="B180" s="27">
        <v>110</v>
      </c>
      <c r="C180" s="45" t="s">
        <v>106</v>
      </c>
      <c r="D180" s="27"/>
      <c r="E180" s="27"/>
      <c r="F180" s="29">
        <v>0.09</v>
      </c>
      <c r="G180" s="30">
        <v>2.97</v>
      </c>
      <c r="H180" s="31">
        <v>2.7</v>
      </c>
      <c r="I180" s="35">
        <v>1421.05263157895</v>
      </c>
      <c r="J180" s="36">
        <v>3.72645</v>
      </c>
      <c r="K180" s="56">
        <v>20.441922</v>
      </c>
      <c r="L180" s="56">
        <v>81.382801</v>
      </c>
      <c r="M180" s="27"/>
    </row>
    <row r="181" spans="2:13" ht="15.75">
      <c r="B181" s="27">
        <v>111</v>
      </c>
      <c r="C181" s="50" t="s">
        <v>104</v>
      </c>
      <c r="D181" s="27"/>
      <c r="E181" s="27"/>
      <c r="F181" s="46">
        <v>0.008</v>
      </c>
      <c r="G181" s="34">
        <v>0.54</v>
      </c>
      <c r="H181" s="34">
        <f>G181*0.15</f>
        <v>0.081</v>
      </c>
      <c r="I181" s="40">
        <v>40</v>
      </c>
      <c r="J181" s="46"/>
      <c r="K181" s="56">
        <v>20.441882</v>
      </c>
      <c r="L181" s="56">
        <v>81.38287</v>
      </c>
      <c r="M181" s="27"/>
    </row>
    <row r="182" spans="2:13" ht="15.75">
      <c r="B182" s="27">
        <v>112</v>
      </c>
      <c r="C182" s="50" t="s">
        <v>101</v>
      </c>
      <c r="D182" s="27"/>
      <c r="E182" s="27"/>
      <c r="F182" s="46">
        <v>0.0006</v>
      </c>
      <c r="G182" s="34">
        <v>0.54</v>
      </c>
      <c r="H182" s="34">
        <f>G182*0.15</f>
        <v>0.081</v>
      </c>
      <c r="I182" s="40">
        <v>40</v>
      </c>
      <c r="J182" s="46"/>
      <c r="K182" s="56">
        <v>20.441867</v>
      </c>
      <c r="L182" s="56">
        <v>81.382692</v>
      </c>
      <c r="M182" s="27"/>
    </row>
    <row r="183" spans="2:13" ht="15.75">
      <c r="B183" s="27">
        <v>113</v>
      </c>
      <c r="C183" s="50" t="s">
        <v>111</v>
      </c>
      <c r="D183" s="27"/>
      <c r="E183" s="27"/>
      <c r="F183" s="51">
        <v>1.2</v>
      </c>
      <c r="G183" s="27"/>
      <c r="H183" s="48"/>
      <c r="I183" s="57"/>
      <c r="J183" s="51">
        <v>1.2</v>
      </c>
      <c r="K183" s="56">
        <v>20.440336</v>
      </c>
      <c r="L183" s="56">
        <v>81.3778</v>
      </c>
      <c r="M183" s="27"/>
    </row>
    <row r="184" spans="2:13" ht="15.75">
      <c r="B184" s="27">
        <v>114</v>
      </c>
      <c r="C184" s="45" t="s">
        <v>111</v>
      </c>
      <c r="D184" s="27"/>
      <c r="E184" s="27"/>
      <c r="F184" s="52">
        <v>0.47</v>
      </c>
      <c r="G184" s="27"/>
      <c r="H184" s="48"/>
      <c r="I184" s="57"/>
      <c r="J184" s="52">
        <v>0.47</v>
      </c>
      <c r="K184" s="56">
        <v>20.440282</v>
      </c>
      <c r="L184" s="56">
        <v>81.377847</v>
      </c>
      <c r="M184" s="27"/>
    </row>
    <row r="185" spans="2:13" ht="15.75">
      <c r="B185" s="27">
        <v>115</v>
      </c>
      <c r="C185" s="45" t="s">
        <v>112</v>
      </c>
      <c r="D185" s="27"/>
      <c r="E185" s="27"/>
      <c r="F185" s="53" t="s">
        <v>113</v>
      </c>
      <c r="G185" s="30">
        <v>2.97</v>
      </c>
      <c r="H185" s="31">
        <v>2.7</v>
      </c>
      <c r="I185" s="35">
        <v>1421.05263157895</v>
      </c>
      <c r="J185" s="58">
        <v>29.87645</v>
      </c>
      <c r="K185" s="56">
        <v>20.440533</v>
      </c>
      <c r="L185" s="56">
        <v>81.377717</v>
      </c>
      <c r="M185" s="27"/>
    </row>
    <row r="186" spans="2:13" ht="15.75">
      <c r="B186" s="27">
        <v>116</v>
      </c>
      <c r="C186" s="45" t="s">
        <v>112</v>
      </c>
      <c r="D186" s="27"/>
      <c r="E186" s="27"/>
      <c r="F186" s="53" t="s">
        <v>113</v>
      </c>
      <c r="G186" s="30">
        <v>2.97</v>
      </c>
      <c r="H186" s="31">
        <v>2.7</v>
      </c>
      <c r="I186" s="35">
        <v>1421.05263157895</v>
      </c>
      <c r="J186" s="58">
        <v>29.87645</v>
      </c>
      <c r="K186" s="56">
        <v>20.446848</v>
      </c>
      <c r="L186" s="56">
        <v>81.370674</v>
      </c>
      <c r="M186" s="27"/>
    </row>
    <row r="187" spans="2:13" ht="15.75">
      <c r="B187" s="27">
        <v>117</v>
      </c>
      <c r="C187" s="45" t="s">
        <v>106</v>
      </c>
      <c r="D187" s="27"/>
      <c r="E187" s="27"/>
      <c r="F187" s="29">
        <v>0.09</v>
      </c>
      <c r="G187" s="30">
        <v>2.97</v>
      </c>
      <c r="H187" s="31">
        <v>2.7</v>
      </c>
      <c r="I187" s="35">
        <v>1421.05263157895</v>
      </c>
      <c r="J187" s="36">
        <v>3.72645</v>
      </c>
      <c r="K187" s="56">
        <v>20.445516</v>
      </c>
      <c r="L187" s="56">
        <v>81.371913</v>
      </c>
      <c r="M187" s="27"/>
    </row>
    <row r="188" spans="2:13" ht="15.75">
      <c r="B188" s="27">
        <v>118</v>
      </c>
      <c r="C188" s="45" t="s">
        <v>112</v>
      </c>
      <c r="D188" s="27"/>
      <c r="E188" s="27"/>
      <c r="F188" s="53" t="s">
        <v>113</v>
      </c>
      <c r="G188" s="30">
        <v>2.97</v>
      </c>
      <c r="H188" s="31">
        <v>2.7</v>
      </c>
      <c r="I188" s="35">
        <v>1421.05263157895</v>
      </c>
      <c r="J188" s="58">
        <v>29.87645</v>
      </c>
      <c r="K188" s="56">
        <v>20.446751</v>
      </c>
      <c r="L188" s="56">
        <v>81.368613</v>
      </c>
      <c r="M188" s="27"/>
    </row>
    <row r="189" spans="2:13" ht="15.75">
      <c r="B189" s="27">
        <v>119</v>
      </c>
      <c r="C189" s="45" t="s">
        <v>112</v>
      </c>
      <c r="D189" s="27"/>
      <c r="E189" s="27"/>
      <c r="F189" s="53" t="s">
        <v>113</v>
      </c>
      <c r="G189" s="30">
        <v>2.97</v>
      </c>
      <c r="H189" s="31">
        <v>2.7</v>
      </c>
      <c r="I189" s="35">
        <v>1421.05263157895</v>
      </c>
      <c r="J189" s="58">
        <v>29.87645</v>
      </c>
      <c r="K189" s="56">
        <v>20.446625</v>
      </c>
      <c r="L189" s="56">
        <v>81.368007</v>
      </c>
      <c r="M189" s="27"/>
    </row>
    <row r="190" spans="2:13" ht="18">
      <c r="B190" s="27">
        <v>120</v>
      </c>
      <c r="C190" s="32" t="s">
        <v>87</v>
      </c>
      <c r="D190" s="27"/>
      <c r="E190" s="27"/>
      <c r="F190" s="29">
        <v>0.5</v>
      </c>
      <c r="G190" s="34">
        <v>0.336</v>
      </c>
      <c r="H190" s="34">
        <f>G190*0.93</f>
        <v>0.31248</v>
      </c>
      <c r="I190" s="40">
        <v>191</v>
      </c>
      <c r="J190" s="29">
        <v>0.5</v>
      </c>
      <c r="K190" s="41">
        <v>20</v>
      </c>
      <c r="L190" s="32">
        <v>81</v>
      </c>
      <c r="M190" s="27"/>
    </row>
    <row r="191" spans="2:13" ht="15.75">
      <c r="B191" s="27">
        <v>121</v>
      </c>
      <c r="C191" s="28" t="s">
        <v>92</v>
      </c>
      <c r="D191" s="27"/>
      <c r="E191" s="27"/>
      <c r="F191" s="54">
        <v>0.28</v>
      </c>
      <c r="G191" s="34">
        <v>0.54</v>
      </c>
      <c r="H191" s="34">
        <f>G191*0.15</f>
        <v>0.081</v>
      </c>
      <c r="I191" s="40">
        <v>40</v>
      </c>
      <c r="J191" s="54"/>
      <c r="K191" s="41">
        <v>20</v>
      </c>
      <c r="L191" s="32">
        <v>81</v>
      </c>
      <c r="M191" s="27"/>
    </row>
    <row r="192" spans="2:13" ht="18">
      <c r="B192" s="27">
        <v>122</v>
      </c>
      <c r="C192" s="32" t="s">
        <v>87</v>
      </c>
      <c r="D192" s="27"/>
      <c r="E192" s="27"/>
      <c r="F192" s="54">
        <v>0.4</v>
      </c>
      <c r="G192" s="34">
        <v>0.336</v>
      </c>
      <c r="H192" s="34">
        <f aca="true" t="shared" si="4" ref="H192:H202">G192*0.93</f>
        <v>0.31248</v>
      </c>
      <c r="I192" s="40">
        <v>191</v>
      </c>
      <c r="J192" s="54">
        <v>0.4</v>
      </c>
      <c r="K192" s="41">
        <v>20</v>
      </c>
      <c r="L192" s="32">
        <v>81</v>
      </c>
      <c r="M192" s="27"/>
    </row>
    <row r="193" spans="2:13" ht="18">
      <c r="B193" s="27">
        <v>123</v>
      </c>
      <c r="C193" s="32" t="s">
        <v>87</v>
      </c>
      <c r="D193" s="27"/>
      <c r="E193" s="27"/>
      <c r="F193" s="54">
        <v>0.3</v>
      </c>
      <c r="G193" s="34">
        <v>0.328</v>
      </c>
      <c r="H193" s="34">
        <f t="shared" si="4"/>
        <v>0.30504</v>
      </c>
      <c r="I193" s="40">
        <v>186</v>
      </c>
      <c r="J193" s="54">
        <v>0.3</v>
      </c>
      <c r="K193" s="41">
        <v>20</v>
      </c>
      <c r="L193" s="32">
        <v>81</v>
      </c>
      <c r="M193" s="27"/>
    </row>
    <row r="194" spans="2:13" ht="18">
      <c r="B194" s="27">
        <v>124</v>
      </c>
      <c r="C194" s="32" t="s">
        <v>87</v>
      </c>
      <c r="D194" s="27"/>
      <c r="E194" s="27"/>
      <c r="F194" s="54">
        <v>0.4</v>
      </c>
      <c r="G194" s="34">
        <v>0.34</v>
      </c>
      <c r="H194" s="34">
        <f t="shared" si="4"/>
        <v>0.3162</v>
      </c>
      <c r="I194" s="40">
        <v>191</v>
      </c>
      <c r="J194" s="54">
        <v>0.4</v>
      </c>
      <c r="K194" s="41">
        <v>20</v>
      </c>
      <c r="L194" s="32">
        <v>81</v>
      </c>
      <c r="M194" s="27"/>
    </row>
    <row r="195" spans="2:13" ht="18">
      <c r="B195" s="27">
        <v>125</v>
      </c>
      <c r="C195" s="32" t="s">
        <v>87</v>
      </c>
      <c r="D195" s="27"/>
      <c r="E195" s="27"/>
      <c r="F195" s="54">
        <v>0.36</v>
      </c>
      <c r="G195" s="34">
        <v>0.3</v>
      </c>
      <c r="H195" s="34">
        <f t="shared" si="4"/>
        <v>0.279</v>
      </c>
      <c r="I195" s="40">
        <v>156</v>
      </c>
      <c r="J195" s="54">
        <v>0.36</v>
      </c>
      <c r="K195" s="41">
        <v>20</v>
      </c>
      <c r="L195" s="32">
        <v>81</v>
      </c>
      <c r="M195" s="27"/>
    </row>
    <row r="196" spans="2:13" ht="18">
      <c r="B196" s="27">
        <v>126</v>
      </c>
      <c r="C196" s="32" t="s">
        <v>87</v>
      </c>
      <c r="D196" s="27"/>
      <c r="E196" s="27"/>
      <c r="F196" s="54">
        <v>0.6</v>
      </c>
      <c r="G196" s="34">
        <v>0.45</v>
      </c>
      <c r="H196" s="34">
        <f t="shared" si="4"/>
        <v>0.4185</v>
      </c>
      <c r="I196" s="40">
        <v>200</v>
      </c>
      <c r="J196" s="54">
        <v>0.6</v>
      </c>
      <c r="K196" s="41">
        <v>20</v>
      </c>
      <c r="L196" s="32">
        <v>81</v>
      </c>
      <c r="M196" s="27"/>
    </row>
    <row r="197" spans="2:13" ht="18">
      <c r="B197" s="27">
        <v>127</v>
      </c>
      <c r="C197" s="32" t="s">
        <v>87</v>
      </c>
      <c r="D197" s="27"/>
      <c r="E197" s="27"/>
      <c r="F197" s="54">
        <v>0.59</v>
      </c>
      <c r="G197" s="34">
        <v>0.4</v>
      </c>
      <c r="H197" s="34">
        <f t="shared" si="4"/>
        <v>0.372</v>
      </c>
      <c r="I197" s="40">
        <v>198</v>
      </c>
      <c r="J197" s="54">
        <v>0.59</v>
      </c>
      <c r="K197" s="41">
        <v>20</v>
      </c>
      <c r="L197" s="32">
        <v>81</v>
      </c>
      <c r="M197" s="27"/>
    </row>
    <row r="198" spans="2:13" ht="18">
      <c r="B198" s="27">
        <v>128</v>
      </c>
      <c r="C198" s="32" t="s">
        <v>87</v>
      </c>
      <c r="D198" s="27"/>
      <c r="E198" s="27"/>
      <c r="F198" s="54">
        <v>0.6</v>
      </c>
      <c r="G198" s="34">
        <v>0.4</v>
      </c>
      <c r="H198" s="34">
        <f t="shared" si="4"/>
        <v>0.372</v>
      </c>
      <c r="I198" s="40">
        <v>198</v>
      </c>
      <c r="J198" s="54">
        <v>0.6</v>
      </c>
      <c r="K198" s="41">
        <v>20</v>
      </c>
      <c r="L198" s="32">
        <v>81</v>
      </c>
      <c r="M198" s="27"/>
    </row>
    <row r="199" spans="2:13" ht="18">
      <c r="B199" s="27">
        <v>129</v>
      </c>
      <c r="C199" s="32" t="s">
        <v>87</v>
      </c>
      <c r="D199" s="27"/>
      <c r="E199" s="27"/>
      <c r="F199" s="54">
        <v>0.6</v>
      </c>
      <c r="G199" s="34">
        <v>0.4</v>
      </c>
      <c r="H199" s="34">
        <f t="shared" si="4"/>
        <v>0.372</v>
      </c>
      <c r="I199" s="40">
        <v>198</v>
      </c>
      <c r="J199" s="54">
        <v>0.6</v>
      </c>
      <c r="K199" s="41">
        <v>20</v>
      </c>
      <c r="L199" s="32">
        <v>81</v>
      </c>
      <c r="M199" s="27"/>
    </row>
    <row r="200" spans="2:13" ht="18">
      <c r="B200" s="27">
        <v>130</v>
      </c>
      <c r="C200" s="32" t="s">
        <v>87</v>
      </c>
      <c r="D200" s="27"/>
      <c r="E200" s="27"/>
      <c r="F200" s="54">
        <v>0.4</v>
      </c>
      <c r="G200" s="34">
        <v>0.336</v>
      </c>
      <c r="H200" s="34">
        <f t="shared" si="4"/>
        <v>0.31248</v>
      </c>
      <c r="I200" s="40">
        <v>191</v>
      </c>
      <c r="J200" s="54">
        <v>0.4</v>
      </c>
      <c r="K200" s="41">
        <v>20</v>
      </c>
      <c r="L200" s="32">
        <v>81</v>
      </c>
      <c r="M200" s="27"/>
    </row>
    <row r="201" spans="2:13" ht="18">
      <c r="B201" s="27">
        <v>131</v>
      </c>
      <c r="C201" s="32" t="s">
        <v>87</v>
      </c>
      <c r="D201" s="27"/>
      <c r="E201" s="27"/>
      <c r="F201" s="54">
        <v>0.36</v>
      </c>
      <c r="G201" s="34">
        <v>0.3</v>
      </c>
      <c r="H201" s="34">
        <f t="shared" si="4"/>
        <v>0.279</v>
      </c>
      <c r="I201" s="40">
        <v>156</v>
      </c>
      <c r="J201" s="54">
        <v>0.36</v>
      </c>
      <c r="K201" s="41">
        <v>20</v>
      </c>
      <c r="L201" s="32">
        <v>81</v>
      </c>
      <c r="M201" s="27"/>
    </row>
    <row r="202" spans="2:13" ht="18">
      <c r="B202" s="27">
        <v>132</v>
      </c>
      <c r="C202" s="32" t="s">
        <v>87</v>
      </c>
      <c r="D202" s="27"/>
      <c r="E202" s="27"/>
      <c r="F202" s="54">
        <v>0.45</v>
      </c>
      <c r="G202" s="34">
        <v>0.336</v>
      </c>
      <c r="H202" s="34">
        <f t="shared" si="4"/>
        <v>0.31248</v>
      </c>
      <c r="I202" s="40">
        <v>191</v>
      </c>
      <c r="J202" s="54">
        <v>0.45</v>
      </c>
      <c r="K202" s="41">
        <v>20</v>
      </c>
      <c r="L202" s="32">
        <v>81</v>
      </c>
      <c r="M202" s="27"/>
    </row>
    <row r="203" spans="2:13" ht="18">
      <c r="B203" s="27">
        <v>133</v>
      </c>
      <c r="C203" s="32" t="s">
        <v>87</v>
      </c>
      <c r="D203" s="27"/>
      <c r="E203" s="27"/>
      <c r="F203" s="54">
        <v>0.4</v>
      </c>
      <c r="G203" s="34">
        <v>0.336</v>
      </c>
      <c r="H203" s="34">
        <f aca="true" t="shared" si="5" ref="H203:H205">G203*0.93</f>
        <v>0.31248</v>
      </c>
      <c r="I203" s="40">
        <v>191</v>
      </c>
      <c r="J203" s="54">
        <v>0.4</v>
      </c>
      <c r="K203" s="41">
        <v>20</v>
      </c>
      <c r="L203" s="32">
        <v>81</v>
      </c>
      <c r="M203" s="27"/>
    </row>
    <row r="204" spans="2:13" ht="18">
      <c r="B204" s="27">
        <v>134</v>
      </c>
      <c r="C204" s="32" t="s">
        <v>87</v>
      </c>
      <c r="D204" s="27"/>
      <c r="E204" s="27"/>
      <c r="F204" s="54">
        <v>0.4</v>
      </c>
      <c r="G204" s="34">
        <v>0.336</v>
      </c>
      <c r="H204" s="34">
        <f t="shared" si="5"/>
        <v>0.31248</v>
      </c>
      <c r="I204" s="40">
        <v>191</v>
      </c>
      <c r="J204" s="54">
        <v>0.4</v>
      </c>
      <c r="K204" s="41">
        <v>20</v>
      </c>
      <c r="L204" s="32">
        <v>81</v>
      </c>
      <c r="M204" s="27"/>
    </row>
    <row r="205" spans="2:13" ht="18">
      <c r="B205" s="27">
        <v>135</v>
      </c>
      <c r="C205" s="32" t="s">
        <v>87</v>
      </c>
      <c r="D205" s="27"/>
      <c r="E205" s="27"/>
      <c r="F205" s="54">
        <v>0.38</v>
      </c>
      <c r="G205" s="34">
        <v>0.336</v>
      </c>
      <c r="H205" s="34">
        <f t="shared" si="5"/>
        <v>0.31248</v>
      </c>
      <c r="I205" s="40">
        <v>191</v>
      </c>
      <c r="J205" s="54">
        <v>0.38</v>
      </c>
      <c r="K205" s="41">
        <v>20</v>
      </c>
      <c r="L205" s="32">
        <v>81</v>
      </c>
      <c r="M205" s="27"/>
    </row>
    <row r="206" spans="2:13" ht="16.5">
      <c r="B206" s="27"/>
      <c r="C206" s="27"/>
      <c r="D206" s="27"/>
      <c r="E206" s="27"/>
      <c r="F206" s="59"/>
      <c r="G206" s="27"/>
      <c r="H206" s="48"/>
      <c r="I206" s="57"/>
      <c r="J206" s="60">
        <f>SUM(J71:J205)</f>
        <v>285.3446</v>
      </c>
      <c r="K206" s="27"/>
      <c r="L206" s="27"/>
      <c r="M206" s="27"/>
    </row>
    <row r="207" spans="2:13" ht="15">
      <c r="B207" s="27"/>
      <c r="C207" s="27"/>
      <c r="D207" s="27"/>
      <c r="E207" s="27"/>
      <c r="F207" s="27"/>
      <c r="G207" s="27"/>
      <c r="H207" s="48"/>
      <c r="I207" s="57"/>
      <c r="J207" s="27"/>
      <c r="K207" s="27"/>
      <c r="L207" s="27"/>
      <c r="M207" s="27"/>
    </row>
    <row r="208" spans="2:13" ht="15">
      <c r="B208" s="27"/>
      <c r="C208" s="27"/>
      <c r="D208" s="27"/>
      <c r="E208" s="27"/>
      <c r="F208" s="27"/>
      <c r="G208" s="27"/>
      <c r="H208" s="48"/>
      <c r="I208" s="57"/>
      <c r="J208" s="27"/>
      <c r="K208" s="27"/>
      <c r="L208" s="27"/>
      <c r="M208" s="27"/>
    </row>
    <row r="209" spans="2:13" ht="15">
      <c r="B209" s="27"/>
      <c r="C209" s="27"/>
      <c r="D209" s="27"/>
      <c r="E209" s="27"/>
      <c r="F209" s="27"/>
      <c r="G209" s="27"/>
      <c r="H209" s="48"/>
      <c r="I209" s="57"/>
      <c r="J209" s="27"/>
      <c r="K209" s="27"/>
      <c r="L209" s="27"/>
      <c r="M209" s="27"/>
    </row>
    <row r="210" spans="2:13" ht="15">
      <c r="B210" s="27"/>
      <c r="C210" s="27"/>
      <c r="D210" s="27"/>
      <c r="E210" s="27"/>
      <c r="F210" s="27"/>
      <c r="G210" s="27"/>
      <c r="H210" s="48"/>
      <c r="I210" s="57"/>
      <c r="J210" s="27"/>
      <c r="K210" s="27"/>
      <c r="L210" s="27"/>
      <c r="M210" s="27"/>
    </row>
    <row r="211" spans="2:13" ht="15">
      <c r="B211" s="27"/>
      <c r="C211" s="27"/>
      <c r="D211" s="27"/>
      <c r="E211" s="27"/>
      <c r="F211" s="27"/>
      <c r="G211" s="27"/>
      <c r="H211" s="48"/>
      <c r="I211" s="57"/>
      <c r="J211" s="27"/>
      <c r="K211" s="27"/>
      <c r="L211" s="27"/>
      <c r="M211" s="27"/>
    </row>
    <row r="212" spans="2:13" ht="15">
      <c r="B212" s="27"/>
      <c r="C212" s="27"/>
      <c r="D212" s="27"/>
      <c r="E212" s="27"/>
      <c r="F212" s="27"/>
      <c r="G212" s="27"/>
      <c r="H212" s="48"/>
      <c r="I212" s="57"/>
      <c r="J212" s="27"/>
      <c r="K212" s="27"/>
      <c r="L212" s="27"/>
      <c r="M212" s="27"/>
    </row>
    <row r="213" spans="2:13" ht="15">
      <c r="B213" s="27"/>
      <c r="C213" s="27"/>
      <c r="D213" s="27"/>
      <c r="E213" s="27"/>
      <c r="F213" s="27"/>
      <c r="G213" s="27"/>
      <c r="H213" s="48"/>
      <c r="I213" s="57"/>
      <c r="J213" s="27"/>
      <c r="K213" s="27"/>
      <c r="L213" s="27"/>
      <c r="M213" s="27"/>
    </row>
    <row r="214" spans="2:13" ht="15">
      <c r="B214" s="27"/>
      <c r="C214" s="27"/>
      <c r="D214" s="27"/>
      <c r="E214" s="27"/>
      <c r="F214" s="27"/>
      <c r="G214" s="27"/>
      <c r="H214" s="48"/>
      <c r="I214" s="57"/>
      <c r="J214" s="27"/>
      <c r="K214" s="27"/>
      <c r="L214" s="27"/>
      <c r="M214" s="27"/>
    </row>
    <row r="215" spans="2:13" ht="15">
      <c r="B215" s="27"/>
      <c r="C215" s="27"/>
      <c r="D215" s="27"/>
      <c r="E215" s="27"/>
      <c r="F215" s="27"/>
      <c r="G215" s="27"/>
      <c r="H215" s="48"/>
      <c r="I215" s="57"/>
      <c r="J215" s="27"/>
      <c r="K215" s="27"/>
      <c r="L215" s="27"/>
      <c r="M215" s="27"/>
    </row>
    <row r="216" spans="2:13" ht="15">
      <c r="B216" s="27"/>
      <c r="C216" s="27"/>
      <c r="D216" s="27"/>
      <c r="E216" s="27"/>
      <c r="F216" s="27"/>
      <c r="G216" s="27"/>
      <c r="H216" s="48"/>
      <c r="I216" s="57"/>
      <c r="J216" s="27"/>
      <c r="K216" s="27"/>
      <c r="L216" s="27"/>
      <c r="M216" s="27"/>
    </row>
    <row r="217" spans="2:13" ht="15">
      <c r="B217" s="27"/>
      <c r="C217" s="27"/>
      <c r="D217" s="27"/>
      <c r="E217" s="27"/>
      <c r="F217" s="27"/>
      <c r="G217" s="27"/>
      <c r="H217" s="48"/>
      <c r="I217" s="57"/>
      <c r="J217" s="27"/>
      <c r="K217" s="27"/>
      <c r="L217" s="27"/>
      <c r="M217" s="27"/>
    </row>
    <row r="218" spans="2:13" ht="15">
      <c r="B218" s="27"/>
      <c r="C218" s="27"/>
      <c r="D218" s="27"/>
      <c r="E218" s="27"/>
      <c r="F218" s="27"/>
      <c r="G218" s="27"/>
      <c r="H218" s="48"/>
      <c r="I218" s="57"/>
      <c r="J218" s="27"/>
      <c r="K218" s="27"/>
      <c r="L218" s="27"/>
      <c r="M218" s="27"/>
    </row>
    <row r="219" spans="2:13" ht="15">
      <c r="B219" s="27"/>
      <c r="C219" s="27"/>
      <c r="D219" s="27"/>
      <c r="E219" s="27"/>
      <c r="F219" s="27"/>
      <c r="G219" s="27"/>
      <c r="H219" s="48"/>
      <c r="I219" s="57"/>
      <c r="J219" s="27"/>
      <c r="K219" s="27"/>
      <c r="L219" s="27"/>
      <c r="M219" s="27"/>
    </row>
    <row r="220" spans="2:13" ht="15">
      <c r="B220" s="27"/>
      <c r="C220" s="27"/>
      <c r="D220" s="27"/>
      <c r="E220" s="27"/>
      <c r="F220" s="27"/>
      <c r="G220" s="27"/>
      <c r="H220" s="48"/>
      <c r="I220" s="57"/>
      <c r="J220" s="27"/>
      <c r="K220" s="27"/>
      <c r="L220" s="27"/>
      <c r="M220" s="27"/>
    </row>
    <row r="221" spans="2:13" ht="15">
      <c r="B221" s="27"/>
      <c r="C221" s="27"/>
      <c r="D221" s="27"/>
      <c r="E221" s="27"/>
      <c r="F221" s="27"/>
      <c r="G221" s="27"/>
      <c r="H221" s="48"/>
      <c r="I221" s="57"/>
      <c r="J221" s="27"/>
      <c r="K221" s="27"/>
      <c r="L221" s="27"/>
      <c r="M221" s="27"/>
    </row>
    <row r="222" spans="2:13" ht="15">
      <c r="B222" s="27"/>
      <c r="C222" s="27"/>
      <c r="D222" s="27"/>
      <c r="E222" s="27"/>
      <c r="F222" s="27"/>
      <c r="G222" s="27"/>
      <c r="H222" s="48"/>
      <c r="I222" s="57"/>
      <c r="J222" s="27"/>
      <c r="K222" s="27"/>
      <c r="L222" s="27"/>
      <c r="M222" s="27"/>
    </row>
    <row r="223" spans="2:13" ht="15">
      <c r="B223" s="27"/>
      <c r="C223" s="27"/>
      <c r="D223" s="27"/>
      <c r="E223" s="27"/>
      <c r="F223" s="27"/>
      <c r="G223" s="27"/>
      <c r="H223" s="48"/>
      <c r="I223" s="57"/>
      <c r="J223" s="27"/>
      <c r="K223" s="27"/>
      <c r="L223" s="27"/>
      <c r="M223" s="27"/>
    </row>
    <row r="224" spans="2:13" ht="15">
      <c r="B224" s="27"/>
      <c r="C224" s="27"/>
      <c r="D224" s="27"/>
      <c r="E224" s="27"/>
      <c r="F224" s="27"/>
      <c r="G224" s="27"/>
      <c r="H224" s="48"/>
      <c r="I224" s="57"/>
      <c r="J224" s="27"/>
      <c r="K224" s="27"/>
      <c r="L224" s="27"/>
      <c r="M224" s="27"/>
    </row>
    <row r="225" spans="2:13" ht="15">
      <c r="B225" s="27"/>
      <c r="C225" s="27"/>
      <c r="D225" s="27"/>
      <c r="E225" s="27"/>
      <c r="F225" s="27"/>
      <c r="G225" s="27"/>
      <c r="H225" s="48"/>
      <c r="I225" s="57"/>
      <c r="J225" s="27"/>
      <c r="K225" s="27"/>
      <c r="L225" s="27"/>
      <c r="M225" s="27"/>
    </row>
    <row r="226" spans="2:13" ht="15">
      <c r="B226" s="27"/>
      <c r="C226" s="27"/>
      <c r="D226" s="27"/>
      <c r="E226" s="27"/>
      <c r="F226" s="27"/>
      <c r="G226" s="27"/>
      <c r="H226" s="48"/>
      <c r="I226" s="57"/>
      <c r="J226" s="27"/>
      <c r="K226" s="27"/>
      <c r="L226" s="27"/>
      <c r="M226" s="27"/>
    </row>
    <row r="227" spans="2:13" ht="15">
      <c r="B227" s="27"/>
      <c r="C227" s="27"/>
      <c r="D227" s="27"/>
      <c r="E227" s="27"/>
      <c r="F227" s="27"/>
      <c r="G227" s="27"/>
      <c r="H227" s="48"/>
      <c r="I227" s="57"/>
      <c r="J227" s="27"/>
      <c r="K227" s="27"/>
      <c r="L227" s="27"/>
      <c r="M227" s="27"/>
    </row>
    <row r="228" spans="2:13" ht="15">
      <c r="B228" s="27"/>
      <c r="C228" s="27"/>
      <c r="D228" s="27"/>
      <c r="E228" s="27"/>
      <c r="F228" s="27"/>
      <c r="G228" s="27"/>
      <c r="H228" s="48"/>
      <c r="I228" s="57"/>
      <c r="J228" s="27"/>
      <c r="K228" s="27"/>
      <c r="L228" s="27"/>
      <c r="M228" s="27"/>
    </row>
    <row r="229" spans="2:13" ht="15">
      <c r="B229" s="27"/>
      <c r="C229" s="27"/>
      <c r="D229" s="27"/>
      <c r="E229" s="27"/>
      <c r="F229" s="27"/>
      <c r="G229" s="27"/>
      <c r="H229" s="48"/>
      <c r="I229" s="57"/>
      <c r="J229" s="27"/>
      <c r="K229" s="27"/>
      <c r="L229" s="27"/>
      <c r="M229" s="27"/>
    </row>
    <row r="230" spans="2:13" ht="15">
      <c r="B230" s="27"/>
      <c r="C230" s="27"/>
      <c r="D230" s="27"/>
      <c r="E230" s="27"/>
      <c r="F230" s="27"/>
      <c r="G230" s="27"/>
      <c r="H230" s="48"/>
      <c r="I230" s="57"/>
      <c r="J230" s="27"/>
      <c r="K230" s="27"/>
      <c r="L230" s="27"/>
      <c r="M230" s="27"/>
    </row>
    <row r="231" spans="2:13" ht="15">
      <c r="B231" s="27"/>
      <c r="C231" s="27"/>
      <c r="D231" s="27"/>
      <c r="E231" s="27"/>
      <c r="F231" s="27"/>
      <c r="G231" s="27"/>
      <c r="H231" s="48"/>
      <c r="I231" s="57"/>
      <c r="J231" s="27"/>
      <c r="K231" s="27"/>
      <c r="L231" s="27"/>
      <c r="M231" s="27"/>
    </row>
    <row r="232" spans="2:13" ht="15">
      <c r="B232" s="27"/>
      <c r="C232" s="27"/>
      <c r="D232" s="27"/>
      <c r="E232" s="27"/>
      <c r="F232" s="27"/>
      <c r="G232" s="27"/>
      <c r="H232" s="48"/>
      <c r="I232" s="57"/>
      <c r="J232" s="27"/>
      <c r="K232" s="27"/>
      <c r="L232" s="27"/>
      <c r="M232" s="27"/>
    </row>
    <row r="233" spans="2:13" ht="15">
      <c r="B233" s="27"/>
      <c r="C233" s="27"/>
      <c r="D233" s="27"/>
      <c r="E233" s="27"/>
      <c r="F233" s="27"/>
      <c r="G233" s="27"/>
      <c r="H233" s="48"/>
      <c r="I233" s="57"/>
      <c r="J233" s="27"/>
      <c r="K233" s="27"/>
      <c r="L233" s="27"/>
      <c r="M233" s="27"/>
    </row>
    <row r="234" spans="2:13" ht="15">
      <c r="B234" s="27"/>
      <c r="C234" s="27"/>
      <c r="D234" s="27"/>
      <c r="E234" s="27"/>
      <c r="F234" s="27"/>
      <c r="G234" s="27"/>
      <c r="H234" s="48"/>
      <c r="I234" s="57"/>
      <c r="J234" s="27"/>
      <c r="K234" s="27"/>
      <c r="L234" s="27"/>
      <c r="M234" s="27"/>
    </row>
    <row r="235" spans="2:13" ht="15">
      <c r="B235" s="27"/>
      <c r="C235" s="27"/>
      <c r="D235" s="27"/>
      <c r="E235" s="27"/>
      <c r="F235" s="27"/>
      <c r="G235" s="27"/>
      <c r="H235" s="48"/>
      <c r="I235" s="57"/>
      <c r="J235" s="27"/>
      <c r="K235" s="27"/>
      <c r="L235" s="27"/>
      <c r="M235" s="27"/>
    </row>
    <row r="236" spans="2:13" ht="15">
      <c r="B236" s="27"/>
      <c r="C236" s="27"/>
      <c r="D236" s="27"/>
      <c r="E236" s="27"/>
      <c r="F236" s="27"/>
      <c r="G236" s="27"/>
      <c r="H236" s="48"/>
      <c r="I236" s="57"/>
      <c r="J236" s="27"/>
      <c r="K236" s="27"/>
      <c r="L236" s="27"/>
      <c r="M236" s="27"/>
    </row>
    <row r="237" spans="2:13" ht="15">
      <c r="B237" s="27"/>
      <c r="C237" s="27"/>
      <c r="D237" s="27"/>
      <c r="E237" s="27"/>
      <c r="F237" s="27"/>
      <c r="G237" s="27"/>
      <c r="H237" s="48"/>
      <c r="I237" s="57"/>
      <c r="J237" s="27"/>
      <c r="K237" s="27"/>
      <c r="L237" s="27"/>
      <c r="M237" s="27"/>
    </row>
    <row r="238" spans="2:13" ht="15">
      <c r="B238" s="27"/>
      <c r="C238" s="27"/>
      <c r="D238" s="27"/>
      <c r="E238" s="27"/>
      <c r="F238" s="27"/>
      <c r="G238" s="27"/>
      <c r="H238" s="48"/>
      <c r="I238" s="57"/>
      <c r="J238" s="27"/>
      <c r="K238" s="27"/>
      <c r="L238" s="27"/>
      <c r="M238" s="27"/>
    </row>
    <row r="239" spans="2:13" ht="15">
      <c r="B239" s="27"/>
      <c r="C239" s="27"/>
      <c r="D239" s="27"/>
      <c r="E239" s="27"/>
      <c r="F239" s="27"/>
      <c r="G239" s="27"/>
      <c r="H239" s="48"/>
      <c r="I239" s="57"/>
      <c r="J239" s="27"/>
      <c r="K239" s="27"/>
      <c r="L239" s="27"/>
      <c r="M239" s="27"/>
    </row>
    <row r="240" spans="2:13" ht="15">
      <c r="B240" s="27"/>
      <c r="C240" s="27"/>
      <c r="D240" s="27"/>
      <c r="E240" s="27"/>
      <c r="F240" s="27"/>
      <c r="G240" s="27"/>
      <c r="H240" s="48"/>
      <c r="I240" s="57"/>
      <c r="J240" s="27"/>
      <c r="K240" s="27"/>
      <c r="L240" s="27"/>
      <c r="M240" s="27"/>
    </row>
    <row r="241" spans="2:13" ht="15">
      <c r="B241" s="27"/>
      <c r="C241" s="27"/>
      <c r="D241" s="27"/>
      <c r="E241" s="27"/>
      <c r="F241" s="27"/>
      <c r="G241" s="27"/>
      <c r="H241" s="48"/>
      <c r="I241" s="57"/>
      <c r="J241" s="27"/>
      <c r="K241" s="27"/>
      <c r="L241" s="27"/>
      <c r="M241" s="27"/>
    </row>
    <row r="242" spans="2:13" ht="15">
      <c r="B242" s="27"/>
      <c r="C242" s="27"/>
      <c r="D242" s="27"/>
      <c r="E242" s="27"/>
      <c r="F242" s="27"/>
      <c r="G242" s="27"/>
      <c r="H242" s="48"/>
      <c r="I242" s="57"/>
      <c r="J242" s="27"/>
      <c r="K242" s="27"/>
      <c r="L242" s="27"/>
      <c r="M242" s="27"/>
    </row>
    <row r="243" spans="2:13" ht="15">
      <c r="B243" s="27"/>
      <c r="C243" s="27"/>
      <c r="D243" s="27"/>
      <c r="E243" s="27"/>
      <c r="F243" s="27"/>
      <c r="G243" s="27"/>
      <c r="H243" s="48"/>
      <c r="I243" s="57"/>
      <c r="J243" s="27"/>
      <c r="K243" s="27"/>
      <c r="L243" s="27"/>
      <c r="M243" s="27"/>
    </row>
    <row r="244" spans="2:13" ht="15">
      <c r="B244" s="27"/>
      <c r="C244" s="27"/>
      <c r="D244" s="27"/>
      <c r="E244" s="27"/>
      <c r="F244" s="27"/>
      <c r="G244" s="27"/>
      <c r="H244" s="48"/>
      <c r="I244" s="57"/>
      <c r="J244" s="27"/>
      <c r="K244" s="27"/>
      <c r="L244" s="27"/>
      <c r="M244" s="27"/>
    </row>
    <row r="245" spans="2:13" ht="15">
      <c r="B245" s="27"/>
      <c r="C245" s="27"/>
      <c r="D245" s="27"/>
      <c r="E245" s="27"/>
      <c r="F245" s="27"/>
      <c r="G245" s="27"/>
      <c r="H245" s="48"/>
      <c r="I245" s="57"/>
      <c r="J245" s="27"/>
      <c r="K245" s="27"/>
      <c r="L245" s="27"/>
      <c r="M245" s="27"/>
    </row>
    <row r="246" spans="2:13" ht="15">
      <c r="B246" s="27"/>
      <c r="C246" s="27"/>
      <c r="D246" s="27"/>
      <c r="E246" s="27"/>
      <c r="F246" s="27"/>
      <c r="G246" s="27"/>
      <c r="H246" s="48"/>
      <c r="I246" s="57"/>
      <c r="J246" s="27"/>
      <c r="K246" s="27"/>
      <c r="L246" s="27"/>
      <c r="M246" s="27"/>
    </row>
    <row r="247" spans="2:13" ht="15">
      <c r="B247" s="27"/>
      <c r="C247" s="27"/>
      <c r="D247" s="27"/>
      <c r="E247" s="27"/>
      <c r="F247" s="27"/>
      <c r="G247" s="27"/>
      <c r="H247" s="48"/>
      <c r="I247" s="57"/>
      <c r="J247" s="27"/>
      <c r="K247" s="27"/>
      <c r="L247" s="27"/>
      <c r="M247" s="27"/>
    </row>
    <row r="248" spans="2:13" ht="15">
      <c r="B248" s="27"/>
      <c r="C248" s="27"/>
      <c r="D248" s="27"/>
      <c r="E248" s="27"/>
      <c r="F248" s="27"/>
      <c r="G248" s="27"/>
      <c r="H248" s="48"/>
      <c r="I248" s="57"/>
      <c r="J248" s="27"/>
      <c r="K248" s="27"/>
      <c r="L248" s="27"/>
      <c r="M248" s="27"/>
    </row>
    <row r="249" spans="2:13" ht="15">
      <c r="B249" s="27"/>
      <c r="C249" s="27"/>
      <c r="D249" s="27"/>
      <c r="E249" s="27"/>
      <c r="F249" s="27"/>
      <c r="G249" s="27"/>
      <c r="H249" s="48"/>
      <c r="I249" s="57"/>
      <c r="J249" s="27"/>
      <c r="K249" s="27"/>
      <c r="L249" s="27"/>
      <c r="M249" s="27"/>
    </row>
    <row r="250" spans="2:13" ht="15">
      <c r="B250" s="27"/>
      <c r="C250" s="27"/>
      <c r="D250" s="27"/>
      <c r="E250" s="27"/>
      <c r="F250" s="27"/>
      <c r="G250" s="27"/>
      <c r="H250" s="48"/>
      <c r="I250" s="57"/>
      <c r="J250" s="27"/>
      <c r="K250" s="27"/>
      <c r="L250" s="27"/>
      <c r="M250" s="27"/>
    </row>
    <row r="251" spans="2:13" ht="15">
      <c r="B251" s="27"/>
      <c r="C251" s="27"/>
      <c r="D251" s="27"/>
      <c r="E251" s="27"/>
      <c r="F251" s="27"/>
      <c r="G251" s="27"/>
      <c r="H251" s="48"/>
      <c r="I251" s="57"/>
      <c r="J251" s="27"/>
      <c r="K251" s="27"/>
      <c r="L251" s="27"/>
      <c r="M251" s="27"/>
    </row>
    <row r="252" spans="2:13" ht="15">
      <c r="B252" s="27"/>
      <c r="C252" s="27"/>
      <c r="D252" s="27"/>
      <c r="E252" s="27"/>
      <c r="F252" s="27"/>
      <c r="G252" s="27"/>
      <c r="H252" s="48"/>
      <c r="I252" s="57"/>
      <c r="J252" s="27"/>
      <c r="K252" s="27"/>
      <c r="L252" s="27"/>
      <c r="M252" s="27"/>
    </row>
    <row r="253" spans="2:13" ht="15">
      <c r="B253" s="27"/>
      <c r="C253" s="27"/>
      <c r="D253" s="27"/>
      <c r="E253" s="27"/>
      <c r="F253" s="27"/>
      <c r="G253" s="27"/>
      <c r="H253" s="48"/>
      <c r="I253" s="57"/>
      <c r="J253" s="27"/>
      <c r="K253" s="27"/>
      <c r="L253" s="27"/>
      <c r="M253" s="27"/>
    </row>
    <row r="254" spans="2:13" ht="15">
      <c r="B254" s="27"/>
      <c r="C254" s="27"/>
      <c r="D254" s="27"/>
      <c r="E254" s="27"/>
      <c r="F254" s="27"/>
      <c r="G254" s="27"/>
      <c r="H254" s="48"/>
      <c r="I254" s="57"/>
      <c r="J254" s="27"/>
      <c r="K254" s="27"/>
      <c r="L254" s="27"/>
      <c r="M254" s="27"/>
    </row>
    <row r="255" spans="2:13" ht="15">
      <c r="B255" s="27"/>
      <c r="C255" s="27"/>
      <c r="D255" s="27"/>
      <c r="E255" s="27"/>
      <c r="F255" s="27"/>
      <c r="G255" s="27"/>
      <c r="H255" s="48"/>
      <c r="I255" s="57"/>
      <c r="J255" s="27"/>
      <c r="K255" s="27"/>
      <c r="L255" s="27"/>
      <c r="M255" s="27"/>
    </row>
    <row r="256" spans="2:13" ht="15">
      <c r="B256" s="27"/>
      <c r="C256" s="27"/>
      <c r="D256" s="27"/>
      <c r="E256" s="27"/>
      <c r="F256" s="27"/>
      <c r="G256" s="27"/>
      <c r="H256" s="48"/>
      <c r="I256" s="57"/>
      <c r="J256" s="27"/>
      <c r="K256" s="27"/>
      <c r="L256" s="27"/>
      <c r="M256" s="27"/>
    </row>
    <row r="257" spans="2:13" ht="15">
      <c r="B257" s="27"/>
      <c r="C257" s="27"/>
      <c r="D257" s="27"/>
      <c r="E257" s="27"/>
      <c r="F257" s="27"/>
      <c r="G257" s="27"/>
      <c r="H257" s="48"/>
      <c r="I257" s="57"/>
      <c r="J257" s="27"/>
      <c r="K257" s="27"/>
      <c r="L257" s="27"/>
      <c r="M257" s="27"/>
    </row>
    <row r="258" spans="2:13" ht="15">
      <c r="B258" s="27"/>
      <c r="C258" s="27"/>
      <c r="D258" s="27"/>
      <c r="E258" s="27"/>
      <c r="F258" s="27"/>
      <c r="G258" s="27"/>
      <c r="H258" s="48"/>
      <c r="I258" s="57"/>
      <c r="J258" s="27"/>
      <c r="K258" s="27"/>
      <c r="L258" s="27"/>
      <c r="M258" s="27"/>
    </row>
    <row r="259" spans="2:13" ht="15">
      <c r="B259" s="27"/>
      <c r="C259" s="27"/>
      <c r="D259" s="27"/>
      <c r="E259" s="27"/>
      <c r="F259" s="27"/>
      <c r="G259" s="27"/>
      <c r="H259" s="48"/>
      <c r="I259" s="57"/>
      <c r="J259" s="27"/>
      <c r="K259" s="27"/>
      <c r="L259" s="27"/>
      <c r="M259" s="27"/>
    </row>
    <row r="260" spans="2:13" ht="15">
      <c r="B260" s="27"/>
      <c r="C260" s="57"/>
      <c r="D260" s="27"/>
      <c r="E260" s="27"/>
      <c r="F260" s="27"/>
      <c r="G260" s="27"/>
      <c r="H260" s="27"/>
      <c r="I260" s="27"/>
      <c r="J260" s="27"/>
      <c r="K260" s="27"/>
      <c r="L260" s="27"/>
      <c r="M260" s="27"/>
    </row>
    <row r="261" spans="2:13" ht="15">
      <c r="B261" s="27"/>
      <c r="C261" s="27"/>
      <c r="D261" s="27"/>
      <c r="E261" s="27"/>
      <c r="F261" s="27"/>
      <c r="G261" s="27"/>
      <c r="H261" s="27"/>
      <c r="I261" s="27"/>
      <c r="J261" s="27"/>
      <c r="K261" s="27"/>
      <c r="L261" s="27"/>
      <c r="M261" s="27"/>
    </row>
    <row r="262" spans="2:13" ht="15">
      <c r="B262" s="27"/>
      <c r="C262" s="27"/>
      <c r="D262" s="27"/>
      <c r="E262" s="27"/>
      <c r="F262" s="27"/>
      <c r="G262" s="27"/>
      <c r="H262" s="27"/>
      <c r="I262" s="27"/>
      <c r="J262" s="27"/>
      <c r="K262" s="27"/>
      <c r="L262" s="27"/>
      <c r="M262" s="27"/>
    </row>
    <row r="263" spans="2:13" ht="15">
      <c r="B263" s="27"/>
      <c r="C263" s="27"/>
      <c r="D263" s="27"/>
      <c r="E263" s="27"/>
      <c r="F263" s="27"/>
      <c r="G263" s="27"/>
      <c r="H263" s="27"/>
      <c r="I263" s="27"/>
      <c r="J263" s="27"/>
      <c r="K263" s="27"/>
      <c r="L263" s="27"/>
      <c r="M263" s="27"/>
    </row>
    <row r="264" spans="2:13" ht="15">
      <c r="B264" s="27"/>
      <c r="C264" s="27"/>
      <c r="D264" s="27"/>
      <c r="E264" s="27"/>
      <c r="F264" s="27"/>
      <c r="G264" s="27"/>
      <c r="H264" s="48"/>
      <c r="I264" s="57"/>
      <c r="J264" s="27"/>
      <c r="K264" s="27"/>
      <c r="L264" s="27"/>
      <c r="M264" s="27"/>
    </row>
    <row r="265" spans="2:13" ht="15">
      <c r="B265" s="27"/>
      <c r="C265" s="57"/>
      <c r="D265" s="27"/>
      <c r="E265" s="27"/>
      <c r="F265" s="27"/>
      <c r="G265" s="27"/>
      <c r="H265" s="27"/>
      <c r="I265" s="27"/>
      <c r="J265" s="27"/>
      <c r="K265" s="27"/>
      <c r="L265" s="27"/>
      <c r="M265" s="27"/>
    </row>
    <row r="266" spans="2:13" ht="15">
      <c r="B266" s="27"/>
      <c r="C266" s="57"/>
      <c r="D266" s="27"/>
      <c r="E266" s="27"/>
      <c r="F266" s="27"/>
      <c r="G266" s="27"/>
      <c r="H266" s="27"/>
      <c r="I266" s="27"/>
      <c r="J266" s="27"/>
      <c r="K266" s="27"/>
      <c r="L266" s="27"/>
      <c r="M266" s="27"/>
    </row>
    <row r="267" spans="2:13" ht="15">
      <c r="B267" s="27"/>
      <c r="C267" s="57"/>
      <c r="D267" s="27"/>
      <c r="E267" s="27"/>
      <c r="F267" s="27"/>
      <c r="G267" s="27"/>
      <c r="H267" s="27"/>
      <c r="I267" s="27"/>
      <c r="J267" s="27"/>
      <c r="K267" s="27"/>
      <c r="L267" s="27"/>
      <c r="M267" s="27"/>
    </row>
    <row r="268" spans="2:13" ht="15">
      <c r="B268" s="27"/>
      <c r="C268" s="57"/>
      <c r="D268" s="27"/>
      <c r="E268" s="27"/>
      <c r="F268" s="27"/>
      <c r="G268" s="27"/>
      <c r="H268" s="27"/>
      <c r="I268" s="27"/>
      <c r="J268" s="27"/>
      <c r="K268" s="27"/>
      <c r="L268" s="27"/>
      <c r="M268" s="27"/>
    </row>
    <row r="269" spans="2:13" ht="15">
      <c r="B269" s="27"/>
      <c r="C269" s="57"/>
      <c r="D269" s="27"/>
      <c r="E269" s="27"/>
      <c r="F269" s="27"/>
      <c r="G269" s="27"/>
      <c r="H269" s="27"/>
      <c r="I269" s="27"/>
      <c r="J269" s="27"/>
      <c r="K269" s="27"/>
      <c r="L269" s="27"/>
      <c r="M269" s="27"/>
    </row>
    <row r="270" spans="2:13" ht="15">
      <c r="B270" s="27"/>
      <c r="C270" s="27"/>
      <c r="D270" s="27"/>
      <c r="E270" s="27"/>
      <c r="F270" s="27"/>
      <c r="G270" s="27"/>
      <c r="H270" s="48"/>
      <c r="I270" s="57"/>
      <c r="J270" s="27"/>
      <c r="K270" s="27"/>
      <c r="L270" s="27"/>
      <c r="M270" s="27"/>
    </row>
    <row r="271" spans="2:13" ht="15">
      <c r="B271" s="27"/>
      <c r="C271" s="57"/>
      <c r="D271" s="27"/>
      <c r="E271" s="27"/>
      <c r="F271" s="27"/>
      <c r="G271" s="27"/>
      <c r="H271" s="27"/>
      <c r="I271" s="27"/>
      <c r="J271" s="27"/>
      <c r="K271" s="27"/>
      <c r="L271" s="27"/>
      <c r="M271" s="27"/>
    </row>
    <row r="272" spans="2:13" ht="15">
      <c r="B272" s="27"/>
      <c r="C272" s="57"/>
      <c r="D272" s="27"/>
      <c r="E272" s="27"/>
      <c r="F272" s="27"/>
      <c r="G272" s="27"/>
      <c r="H272" s="27"/>
      <c r="I272" s="27"/>
      <c r="J272" s="27"/>
      <c r="K272" s="27"/>
      <c r="L272" s="27"/>
      <c r="M272" s="27"/>
    </row>
    <row r="273" spans="2:13" ht="15">
      <c r="B273" s="27"/>
      <c r="C273" s="57"/>
      <c r="D273" s="27"/>
      <c r="E273" s="27"/>
      <c r="F273" s="27"/>
      <c r="G273" s="27"/>
      <c r="H273" s="27"/>
      <c r="I273" s="27"/>
      <c r="J273" s="27"/>
      <c r="K273" s="27"/>
      <c r="L273" s="27"/>
      <c r="M273" s="27"/>
    </row>
    <row r="274" spans="2:13" ht="15">
      <c r="B274" s="27"/>
      <c r="C274" s="57"/>
      <c r="D274" s="27"/>
      <c r="E274" s="27"/>
      <c r="F274" s="27"/>
      <c r="G274" s="27"/>
      <c r="H274" s="61"/>
      <c r="I274" s="27"/>
      <c r="J274" s="27"/>
      <c r="K274" s="27"/>
      <c r="L274" s="27"/>
      <c r="M274" s="27"/>
    </row>
    <row r="275" spans="2:13" ht="15">
      <c r="B275" s="27"/>
      <c r="C275" s="57"/>
      <c r="D275" s="27"/>
      <c r="E275" s="27"/>
      <c r="F275" s="27"/>
      <c r="G275" s="27"/>
      <c r="H275" s="61"/>
      <c r="I275" s="48"/>
      <c r="J275" s="27"/>
      <c r="K275" s="27"/>
      <c r="L275" s="27"/>
      <c r="M275" s="27"/>
    </row>
    <row r="276" spans="2:13" ht="15">
      <c r="B276" s="27"/>
      <c r="C276" s="57"/>
      <c r="D276" s="27"/>
      <c r="E276" s="27"/>
      <c r="F276" s="27"/>
      <c r="G276" s="27"/>
      <c r="H276" s="61"/>
      <c r="I276" s="48"/>
      <c r="J276" s="27"/>
      <c r="K276" s="27"/>
      <c r="L276" s="27"/>
      <c r="M276" s="27"/>
    </row>
    <row r="277" spans="2:13" ht="15">
      <c r="B277" s="27"/>
      <c r="C277" s="57"/>
      <c r="D277" s="27"/>
      <c r="E277" s="27"/>
      <c r="F277" s="27"/>
      <c r="G277" s="27"/>
      <c r="H277" s="27"/>
      <c r="I277" s="27"/>
      <c r="J277" s="27"/>
      <c r="K277" s="27"/>
      <c r="L277" s="27"/>
      <c r="M277" s="27"/>
    </row>
    <row r="278" spans="2:13" ht="15">
      <c r="B278" s="27"/>
      <c r="C278" s="57"/>
      <c r="D278" s="27"/>
      <c r="E278" s="27"/>
      <c r="F278" s="27"/>
      <c r="G278" s="27"/>
      <c r="H278" s="27"/>
      <c r="I278" s="27"/>
      <c r="J278" s="27"/>
      <c r="K278" s="27"/>
      <c r="L278" s="27"/>
      <c r="M278" s="27"/>
    </row>
    <row r="279" spans="2:13" ht="15">
      <c r="B279" s="27"/>
      <c r="C279" s="57"/>
      <c r="D279" s="27"/>
      <c r="E279" s="27"/>
      <c r="F279" s="27"/>
      <c r="G279" s="27"/>
      <c r="H279" s="61"/>
      <c r="I279" s="48"/>
      <c r="J279" s="27"/>
      <c r="K279" s="27"/>
      <c r="L279" s="27"/>
      <c r="M279" s="27"/>
    </row>
    <row r="280" spans="2:13" ht="15">
      <c r="B280" s="27"/>
      <c r="C280" s="27"/>
      <c r="D280" s="27"/>
      <c r="E280" s="27"/>
      <c r="F280" s="27"/>
      <c r="G280" s="27"/>
      <c r="H280" s="27"/>
      <c r="I280" s="27"/>
      <c r="J280" s="27"/>
      <c r="K280" s="27"/>
      <c r="L280" s="27"/>
      <c r="M280" s="27"/>
    </row>
    <row r="281" spans="2:13" ht="15">
      <c r="B281" s="27"/>
      <c r="C281" s="57"/>
      <c r="D281" s="27"/>
      <c r="E281" s="27"/>
      <c r="F281" s="27"/>
      <c r="G281" s="27"/>
      <c r="H281" s="27"/>
      <c r="I281" s="27"/>
      <c r="J281" s="27"/>
      <c r="K281" s="27"/>
      <c r="L281" s="27"/>
      <c r="M281" s="27"/>
    </row>
    <row r="282" spans="2:13" ht="15">
      <c r="B282" s="27"/>
      <c r="C282" s="27"/>
      <c r="D282" s="27"/>
      <c r="E282" s="27"/>
      <c r="F282" s="27"/>
      <c r="G282" s="27"/>
      <c r="H282" s="27"/>
      <c r="I282" s="27"/>
      <c r="J282" s="27"/>
      <c r="K282" s="27"/>
      <c r="L282" s="27"/>
      <c r="M282" s="27"/>
    </row>
    <row r="283" spans="2:13" ht="15">
      <c r="B283" s="27"/>
      <c r="C283" s="57"/>
      <c r="D283" s="27"/>
      <c r="E283" s="27"/>
      <c r="F283" s="27"/>
      <c r="G283" s="27"/>
      <c r="H283" s="27"/>
      <c r="I283" s="27"/>
      <c r="J283" s="27"/>
      <c r="K283" s="27"/>
      <c r="L283" s="27"/>
      <c r="M283" s="27"/>
    </row>
    <row r="284" spans="2:13" ht="15">
      <c r="B284" s="27"/>
      <c r="C284" s="27"/>
      <c r="D284" s="27"/>
      <c r="E284" s="27"/>
      <c r="F284" s="27"/>
      <c r="G284" s="27"/>
      <c r="H284" s="27"/>
      <c r="I284" s="27"/>
      <c r="J284" s="27"/>
      <c r="K284" s="27"/>
      <c r="L284" s="27"/>
      <c r="M284" s="27"/>
    </row>
    <row r="285" spans="2:13" ht="15">
      <c r="B285" s="27"/>
      <c r="C285" s="27"/>
      <c r="D285" s="27"/>
      <c r="E285" s="27"/>
      <c r="F285" s="27"/>
      <c r="G285" s="27"/>
      <c r="H285" s="27"/>
      <c r="I285" s="27"/>
      <c r="J285" s="27"/>
      <c r="K285" s="27"/>
      <c r="L285" s="27"/>
      <c r="M285" s="27"/>
    </row>
    <row r="286" spans="2:13" ht="15">
      <c r="B286" s="27"/>
      <c r="C286" s="27"/>
      <c r="D286" s="27"/>
      <c r="E286" s="27"/>
      <c r="F286" s="27"/>
      <c r="G286" s="27"/>
      <c r="H286" s="27"/>
      <c r="I286" s="27"/>
      <c r="J286" s="27"/>
      <c r="K286" s="27"/>
      <c r="L286" s="27"/>
      <c r="M286" s="27"/>
    </row>
    <row r="287" spans="2:13" ht="15">
      <c r="B287" s="27"/>
      <c r="C287" s="57"/>
      <c r="D287" s="27"/>
      <c r="E287" s="27"/>
      <c r="F287" s="27"/>
      <c r="G287" s="27"/>
      <c r="H287" s="27"/>
      <c r="I287" s="27"/>
      <c r="J287" s="27"/>
      <c r="K287" s="27"/>
      <c r="L287" s="27"/>
      <c r="M287" s="27"/>
    </row>
    <row r="288" spans="2:13" ht="15">
      <c r="B288" s="27"/>
      <c r="C288" s="57"/>
      <c r="D288" s="27"/>
      <c r="E288" s="27"/>
      <c r="F288" s="27"/>
      <c r="G288" s="27"/>
      <c r="H288" s="57"/>
      <c r="I288" s="57"/>
      <c r="J288" s="27"/>
      <c r="K288" s="27"/>
      <c r="L288" s="27"/>
      <c r="M288" s="27"/>
    </row>
    <row r="289" spans="2:13" ht="15">
      <c r="B289" s="27"/>
      <c r="C289" s="57"/>
      <c r="D289" s="27"/>
      <c r="E289" s="27"/>
      <c r="F289" s="27"/>
      <c r="G289" s="27"/>
      <c r="H289" s="27"/>
      <c r="I289" s="27"/>
      <c r="J289" s="27"/>
      <c r="K289" s="27"/>
      <c r="L289" s="27"/>
      <c r="M289" s="27"/>
    </row>
    <row r="290" spans="2:13" ht="15">
      <c r="B290" s="27"/>
      <c r="C290" s="57"/>
      <c r="D290" s="27"/>
      <c r="E290" s="27"/>
      <c r="F290" s="27"/>
      <c r="G290" s="27"/>
      <c r="H290" s="27"/>
      <c r="I290" s="27"/>
      <c r="J290" s="27"/>
      <c r="K290" s="27"/>
      <c r="L290" s="27"/>
      <c r="M290" s="27"/>
    </row>
    <row r="291" spans="2:13" ht="15">
      <c r="B291" s="27"/>
      <c r="C291" s="57"/>
      <c r="D291" s="27"/>
      <c r="E291" s="27"/>
      <c r="F291" s="27"/>
      <c r="G291" s="27"/>
      <c r="H291" s="27"/>
      <c r="I291" s="27"/>
      <c r="J291" s="27"/>
      <c r="K291" s="27"/>
      <c r="L291" s="27"/>
      <c r="M291" s="27"/>
    </row>
    <row r="292" spans="2:13" ht="15">
      <c r="B292" s="27"/>
      <c r="C292" s="57"/>
      <c r="D292" s="27"/>
      <c r="E292" s="27"/>
      <c r="F292" s="27"/>
      <c r="G292" s="27"/>
      <c r="H292" s="57"/>
      <c r="I292" s="57"/>
      <c r="J292" s="27"/>
      <c r="K292" s="27"/>
      <c r="L292" s="27"/>
      <c r="M292" s="27"/>
    </row>
    <row r="293" spans="2:13" ht="15">
      <c r="B293" s="27"/>
      <c r="C293" s="57"/>
      <c r="D293" s="27"/>
      <c r="E293" s="27"/>
      <c r="F293" s="27"/>
      <c r="G293" s="27"/>
      <c r="H293" s="57"/>
      <c r="I293" s="57"/>
      <c r="J293" s="27"/>
      <c r="K293" s="27"/>
      <c r="L293" s="27"/>
      <c r="M293" s="27"/>
    </row>
    <row r="294" spans="2:13" ht="15">
      <c r="B294" s="27"/>
      <c r="C294" s="57"/>
      <c r="D294" s="27"/>
      <c r="E294" s="27"/>
      <c r="F294" s="27"/>
      <c r="G294" s="27"/>
      <c r="H294" s="57"/>
      <c r="I294" s="57"/>
      <c r="J294" s="27"/>
      <c r="K294" s="27"/>
      <c r="L294" s="27"/>
      <c r="M294" s="27"/>
    </row>
    <row r="295" spans="2:13" ht="15">
      <c r="B295" s="27"/>
      <c r="C295" s="57"/>
      <c r="D295" s="27"/>
      <c r="E295" s="27"/>
      <c r="F295" s="27"/>
      <c r="G295" s="27"/>
      <c r="H295" s="57"/>
      <c r="I295" s="57"/>
      <c r="J295" s="27"/>
      <c r="K295" s="27"/>
      <c r="L295" s="27"/>
      <c r="M295" s="27"/>
    </row>
    <row r="296" spans="2:13" ht="15">
      <c r="B296" s="27"/>
      <c r="C296" s="57"/>
      <c r="D296" s="27"/>
      <c r="E296" s="27"/>
      <c r="F296" s="27"/>
      <c r="G296" s="27"/>
      <c r="H296" s="57"/>
      <c r="I296" s="57"/>
      <c r="J296" s="27"/>
      <c r="K296" s="27"/>
      <c r="L296" s="27"/>
      <c r="M296" s="27"/>
    </row>
    <row r="297" spans="2:13" ht="15">
      <c r="B297" s="27"/>
      <c r="C297" s="57"/>
      <c r="D297" s="27"/>
      <c r="E297" s="27"/>
      <c r="F297" s="27"/>
      <c r="G297" s="27"/>
      <c r="H297" s="57"/>
      <c r="I297" s="57"/>
      <c r="J297" s="27"/>
      <c r="K297" s="27"/>
      <c r="L297" s="27"/>
      <c r="M297" s="27"/>
    </row>
    <row r="298" spans="2:13" ht="15">
      <c r="B298" s="27"/>
      <c r="C298" s="57"/>
      <c r="D298" s="27"/>
      <c r="E298" s="27"/>
      <c r="F298" s="27"/>
      <c r="G298" s="27"/>
      <c r="H298" s="57"/>
      <c r="I298" s="57"/>
      <c r="J298" s="27"/>
      <c r="K298" s="27"/>
      <c r="L298" s="27"/>
      <c r="M298" s="27"/>
    </row>
    <row r="299" spans="2:13" ht="15">
      <c r="B299" s="27"/>
      <c r="C299" s="57"/>
      <c r="D299" s="27"/>
      <c r="E299" s="27"/>
      <c r="F299" s="27"/>
      <c r="G299" s="27"/>
      <c r="H299" s="57"/>
      <c r="I299" s="57"/>
      <c r="J299" s="27"/>
      <c r="K299" s="27"/>
      <c r="L299" s="27"/>
      <c r="M299" s="27"/>
    </row>
    <row r="300" spans="2:13" ht="15">
      <c r="B300" s="27"/>
      <c r="C300" s="57"/>
      <c r="D300" s="27"/>
      <c r="E300" s="27"/>
      <c r="F300" s="27"/>
      <c r="G300" s="27"/>
      <c r="H300" s="57"/>
      <c r="I300" s="57"/>
      <c r="J300" s="27"/>
      <c r="K300" s="27"/>
      <c r="L300" s="27"/>
      <c r="M300" s="27"/>
    </row>
    <row r="301" spans="2:13" ht="15">
      <c r="B301" s="27"/>
      <c r="C301" s="57"/>
      <c r="D301" s="27"/>
      <c r="E301" s="27"/>
      <c r="F301" s="27"/>
      <c r="G301" s="27"/>
      <c r="H301" s="57"/>
      <c r="I301" s="57"/>
      <c r="J301" s="27"/>
      <c r="K301" s="27"/>
      <c r="L301" s="27"/>
      <c r="M301" s="27"/>
    </row>
    <row r="302" spans="2:13" ht="15">
      <c r="B302" s="27"/>
      <c r="C302" s="57"/>
      <c r="D302" s="27"/>
      <c r="E302" s="27"/>
      <c r="F302" s="27"/>
      <c r="G302" s="27"/>
      <c r="H302" s="57"/>
      <c r="I302" s="57"/>
      <c r="J302" s="27"/>
      <c r="K302" s="27"/>
      <c r="L302" s="27"/>
      <c r="M302" s="27"/>
    </row>
    <row r="303" spans="2:13" ht="15">
      <c r="B303" s="27"/>
      <c r="C303" s="57"/>
      <c r="D303" s="27"/>
      <c r="E303" s="27"/>
      <c r="F303" s="27"/>
      <c r="G303" s="27"/>
      <c r="H303" s="27"/>
      <c r="I303" s="27"/>
      <c r="J303" s="27"/>
      <c r="K303" s="27"/>
      <c r="L303" s="27"/>
      <c r="M303" s="27"/>
    </row>
    <row r="304" spans="2:13" ht="15">
      <c r="B304" s="27"/>
      <c r="C304" s="57"/>
      <c r="D304" s="27"/>
      <c r="E304" s="27"/>
      <c r="F304" s="27"/>
      <c r="G304" s="27"/>
      <c r="H304" s="57"/>
      <c r="I304" s="57"/>
      <c r="J304" s="27"/>
      <c r="K304" s="27"/>
      <c r="L304" s="27"/>
      <c r="M304" s="27"/>
    </row>
    <row r="305" spans="2:13" ht="15">
      <c r="B305" s="27"/>
      <c r="C305" s="57"/>
      <c r="D305" s="27"/>
      <c r="E305" s="27"/>
      <c r="F305" s="27"/>
      <c r="G305" s="27"/>
      <c r="H305" s="27"/>
      <c r="I305" s="27"/>
      <c r="J305" s="27"/>
      <c r="K305" s="27"/>
      <c r="L305" s="27"/>
      <c r="M305" s="27"/>
    </row>
    <row r="306" spans="2:13" ht="15">
      <c r="B306" s="27"/>
      <c r="C306" s="57"/>
      <c r="D306" s="27"/>
      <c r="E306" s="27"/>
      <c r="F306" s="27"/>
      <c r="G306" s="27"/>
      <c r="H306" s="57"/>
      <c r="I306" s="57"/>
      <c r="J306" s="27"/>
      <c r="K306" s="27"/>
      <c r="L306" s="27"/>
      <c r="M306" s="27"/>
    </row>
    <row r="307" spans="2:13" ht="15">
      <c r="B307" s="27"/>
      <c r="C307" s="57"/>
      <c r="D307" s="27"/>
      <c r="E307" s="27"/>
      <c r="F307" s="27"/>
      <c r="G307" s="27"/>
      <c r="H307" s="57"/>
      <c r="I307" s="57"/>
      <c r="J307" s="27"/>
      <c r="K307" s="27"/>
      <c r="L307" s="27"/>
      <c r="M307" s="27"/>
    </row>
    <row r="308" spans="2:13" ht="15">
      <c r="B308" s="27"/>
      <c r="C308" s="57"/>
      <c r="D308" s="27"/>
      <c r="E308" s="27"/>
      <c r="F308" s="27"/>
      <c r="G308" s="27"/>
      <c r="H308" s="27"/>
      <c r="I308" s="27"/>
      <c r="J308" s="27"/>
      <c r="K308" s="27"/>
      <c r="L308" s="27"/>
      <c r="M308" s="27"/>
    </row>
    <row r="309" spans="2:13" ht="15">
      <c r="B309" s="27"/>
      <c r="C309" s="57"/>
      <c r="D309" s="27"/>
      <c r="E309" s="27"/>
      <c r="F309" s="27"/>
      <c r="G309" s="27"/>
      <c r="H309" s="27"/>
      <c r="I309" s="27"/>
      <c r="J309" s="27"/>
      <c r="K309" s="27"/>
      <c r="L309" s="27"/>
      <c r="M309" s="27"/>
    </row>
    <row r="310" spans="2:13" ht="15">
      <c r="B310" s="27"/>
      <c r="C310" s="57"/>
      <c r="D310" s="27"/>
      <c r="E310" s="27"/>
      <c r="F310" s="27"/>
      <c r="G310" s="27"/>
      <c r="H310" s="57"/>
      <c r="I310" s="57"/>
      <c r="J310" s="27"/>
      <c r="K310" s="27"/>
      <c r="L310" s="27"/>
      <c r="M310" s="27"/>
    </row>
    <row r="311" spans="2:13" ht="15">
      <c r="B311" s="27"/>
      <c r="C311" s="57"/>
      <c r="D311" s="27"/>
      <c r="E311" s="27"/>
      <c r="F311" s="27"/>
      <c r="G311" s="27"/>
      <c r="H311" s="57"/>
      <c r="I311" s="57"/>
      <c r="J311" s="27"/>
      <c r="K311" s="27"/>
      <c r="L311" s="27"/>
      <c r="M311" s="27"/>
    </row>
    <row r="312" spans="2:13" ht="15">
      <c r="B312" s="27"/>
      <c r="C312" s="57"/>
      <c r="D312" s="27"/>
      <c r="E312" s="27"/>
      <c r="F312" s="27"/>
      <c r="G312" s="27"/>
      <c r="H312" s="27"/>
      <c r="I312" s="27"/>
      <c r="J312" s="27"/>
      <c r="K312" s="27"/>
      <c r="L312" s="27"/>
      <c r="M312" s="27"/>
    </row>
    <row r="313" spans="2:13" ht="15">
      <c r="B313" s="27"/>
      <c r="C313" s="57"/>
      <c r="D313" s="27"/>
      <c r="E313" s="27"/>
      <c r="F313" s="27"/>
      <c r="G313" s="27"/>
      <c r="H313" s="27"/>
      <c r="I313" s="27"/>
      <c r="J313" s="27"/>
      <c r="K313" s="27"/>
      <c r="L313" s="27"/>
      <c r="M313" s="27"/>
    </row>
    <row r="314" spans="2:13" ht="15">
      <c r="B314" s="27"/>
      <c r="C314" s="57"/>
      <c r="D314" s="27"/>
      <c r="E314" s="27"/>
      <c r="F314" s="27"/>
      <c r="G314" s="27"/>
      <c r="H314" s="27"/>
      <c r="I314" s="27"/>
      <c r="J314" s="27"/>
      <c r="K314" s="27"/>
      <c r="L314" s="27"/>
      <c r="M314" s="27"/>
    </row>
    <row r="315" spans="2:13" ht="15">
      <c r="B315" s="27"/>
      <c r="C315" s="57"/>
      <c r="D315" s="27"/>
      <c r="E315" s="27"/>
      <c r="F315" s="27"/>
      <c r="G315" s="27"/>
      <c r="H315" s="57"/>
      <c r="I315" s="57"/>
      <c r="J315" s="27"/>
      <c r="K315" s="27"/>
      <c r="L315" s="27"/>
      <c r="M315" s="27"/>
    </row>
    <row r="316" spans="2:13" ht="15">
      <c r="B316" s="27"/>
      <c r="C316" s="57"/>
      <c r="D316" s="27"/>
      <c r="E316" s="27"/>
      <c r="F316" s="27"/>
      <c r="G316" s="27"/>
      <c r="H316" s="57"/>
      <c r="I316" s="57"/>
      <c r="J316" s="27"/>
      <c r="K316" s="27"/>
      <c r="L316" s="27"/>
      <c r="M316" s="27"/>
    </row>
    <row r="317" spans="2:13" ht="15">
      <c r="B317" s="27"/>
      <c r="C317" s="57"/>
      <c r="D317" s="27"/>
      <c r="E317" s="27"/>
      <c r="F317" s="27"/>
      <c r="G317" s="27"/>
      <c r="H317" s="27"/>
      <c r="I317" s="27"/>
      <c r="J317" s="27"/>
      <c r="K317" s="27"/>
      <c r="L317" s="27"/>
      <c r="M317" s="27"/>
    </row>
    <row r="318" spans="2:13" ht="15">
      <c r="B318" s="27"/>
      <c r="C318" s="57"/>
      <c r="D318" s="27"/>
      <c r="E318" s="27"/>
      <c r="F318" s="27"/>
      <c r="G318" s="27"/>
      <c r="H318" s="27"/>
      <c r="I318" s="27"/>
      <c r="J318" s="27"/>
      <c r="K318" s="27"/>
      <c r="L318" s="27"/>
      <c r="M318" s="27"/>
    </row>
    <row r="319" spans="2:13" ht="15">
      <c r="B319" s="27"/>
      <c r="C319" s="57"/>
      <c r="D319" s="27"/>
      <c r="E319" s="27"/>
      <c r="F319" s="27"/>
      <c r="G319" s="27"/>
      <c r="H319" s="57"/>
      <c r="I319" s="57"/>
      <c r="J319" s="27"/>
      <c r="K319" s="27"/>
      <c r="L319" s="27"/>
      <c r="M319" s="27"/>
    </row>
    <row r="320" spans="2:13" ht="15">
      <c r="B320" s="27"/>
      <c r="C320" s="57"/>
      <c r="D320" s="27"/>
      <c r="E320" s="27"/>
      <c r="F320" s="27"/>
      <c r="G320" s="27"/>
      <c r="H320" s="27"/>
      <c r="I320" s="27"/>
      <c r="J320" s="27"/>
      <c r="K320" s="27"/>
      <c r="L320" s="27"/>
      <c r="M320" s="27"/>
    </row>
    <row r="321" spans="2:13" ht="15">
      <c r="B321" s="27"/>
      <c r="C321" s="57"/>
      <c r="D321" s="27"/>
      <c r="E321" s="27"/>
      <c r="F321" s="27"/>
      <c r="G321" s="27"/>
      <c r="H321" s="27"/>
      <c r="I321" s="27"/>
      <c r="J321" s="27"/>
      <c r="K321" s="27"/>
      <c r="L321" s="27"/>
      <c r="M321" s="27"/>
    </row>
    <row r="322" spans="2:13" ht="15">
      <c r="B322" s="27"/>
      <c r="C322" s="57"/>
      <c r="D322" s="27"/>
      <c r="E322" s="27"/>
      <c r="F322" s="27"/>
      <c r="G322" s="27"/>
      <c r="H322" s="57"/>
      <c r="I322" s="57"/>
      <c r="J322" s="27"/>
      <c r="K322" s="27"/>
      <c r="L322" s="27"/>
      <c r="M322" s="27"/>
    </row>
    <row r="323" spans="2:13" ht="15">
      <c r="B323" s="27"/>
      <c r="C323" s="57"/>
      <c r="D323" s="27"/>
      <c r="E323" s="27"/>
      <c r="F323" s="27"/>
      <c r="G323" s="27"/>
      <c r="H323" s="57"/>
      <c r="I323" s="57"/>
      <c r="J323" s="27"/>
      <c r="K323" s="27"/>
      <c r="L323" s="27"/>
      <c r="M323" s="27"/>
    </row>
    <row r="324" spans="2:13" ht="15">
      <c r="B324" s="27"/>
      <c r="C324" s="57"/>
      <c r="D324" s="27"/>
      <c r="E324" s="27"/>
      <c r="F324" s="27"/>
      <c r="G324" s="27"/>
      <c r="H324" s="57"/>
      <c r="I324" s="57"/>
      <c r="J324" s="27"/>
      <c r="K324" s="27"/>
      <c r="L324" s="27"/>
      <c r="M324" s="27"/>
    </row>
    <row r="325" spans="2:13" ht="15">
      <c r="B325" s="27"/>
      <c r="C325" s="57"/>
      <c r="D325" s="27"/>
      <c r="E325" s="27"/>
      <c r="F325" s="27"/>
      <c r="G325" s="27"/>
      <c r="H325" s="57"/>
      <c r="I325" s="57"/>
      <c r="J325" s="27"/>
      <c r="K325" s="27"/>
      <c r="L325" s="27"/>
      <c r="M325" s="27"/>
    </row>
    <row r="326" spans="2:13" ht="15">
      <c r="B326" s="27"/>
      <c r="C326" s="57"/>
      <c r="D326" s="27"/>
      <c r="E326" s="27"/>
      <c r="F326" s="27"/>
      <c r="G326" s="27"/>
      <c r="H326" s="27"/>
      <c r="I326" s="27"/>
      <c r="J326" s="27"/>
      <c r="K326" s="27"/>
      <c r="L326" s="27"/>
      <c r="M326" s="27"/>
    </row>
    <row r="327" spans="2:13" ht="15">
      <c r="B327" s="62"/>
      <c r="C327" s="62"/>
      <c r="D327" s="63"/>
      <c r="E327" s="63"/>
      <c r="F327" s="63"/>
      <c r="G327" s="63"/>
      <c r="H327" s="63"/>
      <c r="I327" s="63"/>
      <c r="J327" s="63"/>
      <c r="K327" s="63"/>
      <c r="L327" s="63"/>
      <c r="M327" s="63"/>
    </row>
  </sheetData>
  <protectedRanges>
    <protectedRange sqref="C194:C205" name="Range10"/>
    <protectedRange sqref="C122:C125" name="Range10_1_1_1"/>
    <protectedRange sqref="C98:C103" name="Range10_1_2"/>
    <protectedRange sqref="C179:C182" name="Range10_1_1_1_1"/>
    <protectedRange sqref="C163:C166" name="Range10_1_2_1"/>
    <protectedRange sqref="F116:F121 J116:J121" name="Range10_2_2_1"/>
    <protectedRange sqref="F131 J131" name="Range10_2_13"/>
    <protectedRange sqref="F141 J141 F147 F152" name="Range10_2_21"/>
    <protectedRange sqref="F122:F125 J122:J125" name="Range10_1_1_1_2"/>
    <protectedRange sqref="J173:J178 F174:F178" name="Range10_2_2_1_1"/>
    <protectedRange sqref="F190 J190" name="Range10_2_24_1"/>
    <protectedRange sqref="F191:F205 J191:J205" name="Range10_1"/>
    <protectedRange sqref="F106:F115 J106:J115" name="Range10_2_1_1"/>
    <protectedRange sqref="F126 J126" name="Range10_2_10"/>
    <protectedRange sqref="F129:F130 J129:J130" name="Range10_2_12"/>
    <protectedRange sqref="F132 J132" name="Range10_2_14"/>
    <protectedRange sqref="F135 J135" name="Range10_2_16"/>
    <protectedRange sqref="F140 J140 F151" name="Range10_2_20"/>
    <protectedRange sqref="F144 J144 F150 F146" name="Range10_2_24"/>
    <protectedRange sqref="F105 J105" name="Range10_2_5_1"/>
    <protectedRange sqref="F169:F172 J169:J172 F173" name="Range10_2_1_1_1"/>
    <protectedRange sqref="F183 J183" name="Range10_2_10_1"/>
    <protectedRange sqref="F179 F181:F182 J179 J181:J182" name="Range10_1_1_1_1_1"/>
    <protectedRange sqref="F191:F205 J191:J205" name="Range10_2"/>
    <protectedRange sqref="F71:F105 F180 F187 J76:J103 J105 J104 J180 J187 J162" name="Range10_2_3"/>
    <protectedRange sqref="F106:F115 J106:J115" name="Range10_2_1_1_2"/>
    <protectedRange sqref="F116:F121 J116:J121" name="Range10_2_2_1_2"/>
    <protectedRange sqref="F126 J126" name="Range10_2_10_2"/>
    <protectedRange sqref="F127:F128 J127:J128" name="Range10_2_11"/>
    <protectedRange sqref="F129:F130 J129:J130" name="Range10_2_12_2"/>
    <protectedRange sqref="F131 J131" name="Range10_2_13_1"/>
    <protectedRange sqref="F132 J132" name="Range10_2_14_1"/>
    <protectedRange sqref="F133:F134 J133:J134" name="Range10_2_15"/>
    <protectedRange sqref="F135 J135" name="Range10_2_16_1"/>
    <protectedRange sqref="F138 J138 G193" name="Range10_2_18_1"/>
    <protectedRange sqref="F140 J140 F151" name="Range10_2_20_1"/>
    <protectedRange sqref="F142 J142 F148 F153" name="Range10_2_22_1"/>
    <protectedRange sqref="J145:J152" name="Range10_2_23"/>
    <protectedRange sqref="F122:F125 J122:J125" name="Range10_1_1_1_3"/>
    <protectedRange sqref="F154:F162 F163 F164 F165 F167 F166 J154:J161 J163:J167" name="Range10_2_3_2"/>
    <protectedRange sqref="F169:F172 J169:J172 F173" name="Range10_2_1_1_1_1"/>
    <protectedRange sqref="J173:J178 F174:F178" name="Range10_2_2_1_1_1"/>
    <protectedRange sqref="F183 J183" name="Range10_2_10_1_1"/>
    <protectedRange sqref="F184:F185 J184:J185 F188 F186 F189 J186 J188 J189" name="Range10_2_11_1"/>
    <protectedRange sqref="F190 J190" name="Range10_2_24_1_1"/>
    <protectedRange sqref="F179 F181:F182 J179 J181:J182" name="Range10_1_1_1_1_2"/>
    <protectedRange sqref="F168 J168" name="Range10_2_5_1_1"/>
    <protectedRange sqref="F136:F139 J136:J139 G190 G200 G203 G204 G205 G202 G192:G194" name="Range10_2_17"/>
    <protectedRange sqref="F140:F144 J140:J144 F151:F153 F149:F150 F147:F148 F145:F146" name="Range10_2_20_2"/>
    <protectedRange sqref="K104:L104" name="Range10_5"/>
    <protectedRange sqref="K106:L106 K107:L107 K108:L108 K109:L109 K110:L110 K112:L115 K111:L111 K190:L190 K191:L191 K192:L192 K193:L193 K194:L194 K195:L195 K196:L196 K197:L197 K198:L198 K199:L199 K200:L200 K201:L201 K202:L202 K203:L203 K204:L204 K205:L205" name="Range10_1_1"/>
    <protectedRange sqref="K116:L121" name="Range10_3_1"/>
    <protectedRange sqref="K71:L75 K76:K80 L76:L80 K81:K85 L81:L85 K86:K87 K88:L89 L86:L87" name="Range10_4_1"/>
    <protectedRange sqref="K90:L90" name="Range10_5_1"/>
    <protectedRange sqref="K91:L91" name="Range10_6"/>
    <protectedRange sqref="K92:L93" name="Range10_7"/>
    <protectedRange sqref="K94:L94" name="Range10_8"/>
    <protectedRange sqref="K95:L96" name="Range10_9"/>
    <protectedRange sqref="K97:L97" name="Range10_10"/>
    <protectedRange sqref="K126:L126" name="Range10_11"/>
    <protectedRange sqref="K127:L128" name="Range10_12"/>
    <protectedRange sqref="K129:L130" name="Range10_13"/>
    <protectedRange sqref="K131:L131" name="Range10_14"/>
    <protectedRange sqref="K132:L132" name="Range10_15"/>
    <protectedRange sqref="K133:L134" name="Range10_16"/>
    <protectedRange sqref="K135:L135" name="Range10_17"/>
    <protectedRange sqref="K136:L137" name="Range10_18"/>
    <protectedRange sqref="K138:L138" name="Range10_19"/>
    <protectedRange sqref="K139:L139" name="Range10_20"/>
    <protectedRange sqref="K140:L140" name="Range10_21"/>
    <protectedRange sqref="K141:L141" name="Range10_22"/>
    <protectedRange sqref="K142:L142" name="Range10_23"/>
    <protectedRange sqref="K143:L143 K145:L152" name="Range10_24"/>
    <protectedRange sqref="K144:L144" name="Range10_25"/>
    <protectedRange sqref="K122:L125" name="Range10_1_1_1_4"/>
    <protectedRange sqref="K98:L103" name="Range10_1_2_2"/>
    <protectedRange sqref="K105:L105" name="Range10_6_1"/>
    <protectedRange sqref="K167:L167" name="Range10_5_2"/>
    <protectedRange sqref="K169:L172" name="Range10_1_1_2"/>
    <protectedRange sqref="K173:L178" name="Range10_3_1_1"/>
    <protectedRange sqref="K154:L154" name="Range10_4_1_1"/>
    <protectedRange sqref="K155:L155" name="Range10_5_1_1"/>
    <protectedRange sqref="K156:L156" name="Range10_6_2"/>
    <protectedRange sqref="K157:L158" name="Range10_7_1"/>
    <protectedRange sqref="K159:L159" name="Range10_8_1"/>
    <protectedRange sqref="K160:L161" name="Range10_9_1"/>
    <protectedRange sqref="K162:L162" name="Range10_10_1"/>
    <protectedRange sqref="K183:L183" name="Range10_11_1"/>
    <protectedRange sqref="K184:L185" name="Range10_12_1"/>
    <protectedRange sqref="K186:L188" name="Range10_13_1"/>
    <protectedRange sqref="K179:L182" name="Range10_1_1_1_1_3"/>
    <protectedRange sqref="K163:L166" name="Range10_1_2_1_1"/>
    <protectedRange sqref="K168:L168" name="Range10_6_1_1"/>
    <protectedRange sqref="J71" name="Range10_3_1_4"/>
    <protectedRange sqref="J71" name="Range10_9_6_1"/>
    <protectedRange sqref="J72" name="Range10_3_1_4_1"/>
    <protectedRange sqref="J72" name="Range10_9_6_1_1"/>
    <protectedRange sqref="J73" name="Range10_3_1_4_2"/>
    <protectedRange sqref="J73" name="Range10_9_6_1_2"/>
    <protectedRange sqref="J74" name="Range10_3_1_4_3"/>
    <protectedRange sqref="J74" name="Range10_9_6_1_3"/>
    <protectedRange sqref="J75" name="Range10_3_1_4_4"/>
    <protectedRange sqref="J75" name="Range10_9_6_1_4"/>
  </protectedRanges>
  <mergeCells count="7">
    <mergeCell ref="B1:G1"/>
    <mergeCell ref="D4:M4"/>
    <mergeCell ref="D8:L8"/>
    <mergeCell ref="D13:E13"/>
    <mergeCell ref="F15:L15"/>
    <mergeCell ref="D69:M69"/>
    <mergeCell ref="B327:C327"/>
  </mergeCells>
  <conditionalFormatting sqref="F78">
    <cfRule type="expression" priority="106" dxfId="0">
      <formula>$S78=TRUE</formula>
    </cfRule>
  </conditionalFormatting>
  <conditionalFormatting sqref="F79">
    <cfRule type="expression" priority="105" dxfId="0">
      <formula>$S79=TRUE</formula>
    </cfRule>
  </conditionalFormatting>
  <conditionalFormatting sqref="F80">
    <cfRule type="expression" priority="104" dxfId="0">
      <formula>$S80=TRUE</formula>
    </cfRule>
  </conditionalFormatting>
  <conditionalFormatting sqref="F81">
    <cfRule type="expression" priority="103" dxfId="0">
      <formula>$S81=TRUE</formula>
    </cfRule>
  </conditionalFormatting>
  <conditionalFormatting sqref="F82">
    <cfRule type="expression" priority="102" dxfId="0">
      <formula>$S82=TRUE</formula>
    </cfRule>
  </conditionalFormatting>
  <conditionalFormatting sqref="F83">
    <cfRule type="expression" priority="101" dxfId="0">
      <formula>$S83=TRUE</formula>
    </cfRule>
  </conditionalFormatting>
  <conditionalFormatting sqref="F84">
    <cfRule type="expression" priority="100" dxfId="0">
      <formula>$S84=TRUE</formula>
    </cfRule>
  </conditionalFormatting>
  <conditionalFormatting sqref="F85">
    <cfRule type="expression" priority="99" dxfId="0">
      <formula>$S85=TRUE</formula>
    </cfRule>
  </conditionalFormatting>
  <conditionalFormatting sqref="F86">
    <cfRule type="expression" priority="98" dxfId="0">
      <formula>$S86=TRUE</formula>
    </cfRule>
  </conditionalFormatting>
  <conditionalFormatting sqref="F87">
    <cfRule type="expression" priority="97" dxfId="0">
      <formula>$S87=TRUE</formula>
    </cfRule>
  </conditionalFormatting>
  <conditionalFormatting sqref="F88">
    <cfRule type="expression" priority="96" dxfId="0">
      <formula>$S88=TRUE</formula>
    </cfRule>
  </conditionalFormatting>
  <conditionalFormatting sqref="F89">
    <cfRule type="expression" priority="95" dxfId="0">
      <formula>$S89=TRUE</formula>
    </cfRule>
  </conditionalFormatting>
  <conditionalFormatting sqref="F90">
    <cfRule type="expression" priority="94" dxfId="0">
      <formula>$S90=TRUE</formula>
    </cfRule>
  </conditionalFormatting>
  <conditionalFormatting sqref="F91">
    <cfRule type="expression" priority="93" dxfId="0">
      <formula>$S91=TRUE</formula>
    </cfRule>
  </conditionalFormatting>
  <conditionalFormatting sqref="F92">
    <cfRule type="expression" priority="92" dxfId="0">
      <formula>$S92=TRUE</formula>
    </cfRule>
  </conditionalFormatting>
  <conditionalFormatting sqref="F93">
    <cfRule type="expression" priority="91" dxfId="0">
      <formula>$S93=TRUE</formula>
    </cfRule>
  </conditionalFormatting>
  <conditionalFormatting sqref="F94">
    <cfRule type="expression" priority="90" dxfId="0">
      <formula>$S94=TRUE</formula>
    </cfRule>
  </conditionalFormatting>
  <conditionalFormatting sqref="F95">
    <cfRule type="expression" priority="89" dxfId="0">
      <formula>$S95=TRUE</formula>
    </cfRule>
  </conditionalFormatting>
  <conditionalFormatting sqref="F96">
    <cfRule type="expression" priority="88" dxfId="0">
      <formula>$S96=TRUE</formula>
    </cfRule>
  </conditionalFormatting>
  <conditionalFormatting sqref="F97">
    <cfRule type="expression" priority="87" dxfId="0">
      <formula>$S97=TRUE</formula>
    </cfRule>
  </conditionalFormatting>
  <conditionalFormatting sqref="F98">
    <cfRule type="expression" priority="86" dxfId="0">
      <formula>$S98=TRUE</formula>
    </cfRule>
  </conditionalFormatting>
  <conditionalFormatting sqref="F99">
    <cfRule type="expression" priority="85" dxfId="0">
      <formula>$S99=TRUE</formula>
    </cfRule>
  </conditionalFormatting>
  <conditionalFormatting sqref="F100">
    <cfRule type="expression" priority="84" dxfId="0">
      <formula>$S100=TRUE</formula>
    </cfRule>
  </conditionalFormatting>
  <conditionalFormatting sqref="C101">
    <cfRule type="expression" priority="173" dxfId="1">
      <formula>AND($K91&lt;&gt;"अन्य",$K91&lt;&gt;"")</formula>
    </cfRule>
  </conditionalFormatting>
  <conditionalFormatting sqref="F101">
    <cfRule type="expression" priority="83" dxfId="0">
      <formula>$S101=TRUE</formula>
    </cfRule>
  </conditionalFormatting>
  <conditionalFormatting sqref="F102">
    <cfRule type="expression" priority="82" dxfId="0">
      <formula>$S102=TRUE</formula>
    </cfRule>
  </conditionalFormatting>
  <conditionalFormatting sqref="F103">
    <cfRule type="expression" priority="81" dxfId="0">
      <formula>$S103=TRUE</formula>
    </cfRule>
  </conditionalFormatting>
  <conditionalFormatting sqref="F104">
    <cfRule type="expression" priority="80" dxfId="0">
      <formula>$S104=TRUE</formula>
    </cfRule>
  </conditionalFormatting>
  <conditionalFormatting sqref="J104">
    <cfRule type="expression" priority="8" dxfId="0">
      <formula>$S104=TRUE</formula>
    </cfRule>
    <cfRule type="expression" priority="7" dxfId="0">
      <formula>#REF!=TRUE</formula>
    </cfRule>
  </conditionalFormatting>
  <conditionalFormatting sqref="C110">
    <cfRule type="expression" priority="146" dxfId="1">
      <formula>AND($K110&lt;&gt;"अन्य",$K110&lt;&gt;"")</formula>
    </cfRule>
  </conditionalFormatting>
  <conditionalFormatting sqref="F110">
    <cfRule type="expression" priority="107" dxfId="0">
      <formula>$S110=TRUE</formula>
    </cfRule>
  </conditionalFormatting>
  <conditionalFormatting sqref="J110">
    <cfRule type="expression" priority="63" dxfId="0">
      <formula>$S110=TRUE</formula>
    </cfRule>
  </conditionalFormatting>
  <conditionalFormatting sqref="C111">
    <cfRule type="expression" priority="149" dxfId="1">
      <formula>AND($K111&lt;&gt;"अन्य",$K111&lt;&gt;"")</formula>
    </cfRule>
  </conditionalFormatting>
  <conditionalFormatting sqref="F111">
    <cfRule type="expression" priority="110" dxfId="0">
      <formula>$S111=TRUE</formula>
    </cfRule>
  </conditionalFormatting>
  <conditionalFormatting sqref="J111">
    <cfRule type="expression" priority="66" dxfId="0">
      <formula>$S111=TRUE</formula>
    </cfRule>
  </conditionalFormatting>
  <conditionalFormatting sqref="C138">
    <cfRule type="expression" priority="167" dxfId="2">
      <formula>#REF!="          अन्य :"</formula>
    </cfRule>
    <cfRule type="expression" priority="166" dxfId="3">
      <formula>AND(#REF!&lt;&gt;"          अन्य :",#REF!&lt;&gt;"")</formula>
    </cfRule>
  </conditionalFormatting>
  <conditionalFormatting sqref="C139">
    <cfRule type="expression" priority="165" dxfId="2">
      <formula>#REF!="          अन्य :"</formula>
    </cfRule>
    <cfRule type="expression" priority="164" dxfId="3">
      <formula>AND(#REF!&lt;&gt;"          अन्य :",#REF!&lt;&gt;"")</formula>
    </cfRule>
  </conditionalFormatting>
  <conditionalFormatting sqref="C140">
    <cfRule type="expression" priority="163" dxfId="2">
      <formula>#REF!="          अन्य :"</formula>
    </cfRule>
    <cfRule type="expression" priority="162" dxfId="3">
      <formula>AND(#REF!&lt;&gt;"          अन्य :",#REF!&lt;&gt;"")</formula>
    </cfRule>
  </conditionalFormatting>
  <conditionalFormatting sqref="C141">
    <cfRule type="expression" priority="161" dxfId="2">
      <formula>#REF!="          अन्य :"</formula>
    </cfRule>
    <cfRule type="expression" priority="160" dxfId="3">
      <formula>AND(#REF!&lt;&gt;"          अन्य :",#REF!&lt;&gt;"")</formula>
    </cfRule>
  </conditionalFormatting>
  <conditionalFormatting sqref="J162">
    <cfRule type="expression" priority="2" dxfId="0">
      <formula>$S162=TRUE</formula>
    </cfRule>
    <cfRule type="expression" priority="1" dxfId="0">
      <formula>#REF!=TRUE</formula>
    </cfRule>
  </conditionalFormatting>
  <conditionalFormatting sqref="C168">
    <cfRule type="expression" priority="152" dxfId="1">
      <formula>AND(#REF!&lt;&gt;"अन्य",#REF!&lt;&gt;"")</formula>
    </cfRule>
  </conditionalFormatting>
  <conditionalFormatting sqref="F168">
    <cfRule type="expression" priority="112" dxfId="0">
      <formula>#REF!=TRUE</formula>
    </cfRule>
  </conditionalFormatting>
  <conditionalFormatting sqref="J168">
    <cfRule type="expression" priority="68" dxfId="0">
      <formula>#REF!=TRUE</formula>
    </cfRule>
  </conditionalFormatting>
  <conditionalFormatting sqref="F180">
    <cfRule type="expression" priority="24" dxfId="0">
      <formula>#REF!=TRUE</formula>
    </cfRule>
    <cfRule type="expression" priority="23" dxfId="0">
      <formula>$S180=TRUE</formula>
    </cfRule>
  </conditionalFormatting>
  <conditionalFormatting sqref="J180">
    <cfRule type="expression" priority="6" dxfId="0">
      <formula>$S180=TRUE</formula>
    </cfRule>
    <cfRule type="expression" priority="5" dxfId="0">
      <formula>#REF!=TRUE</formula>
    </cfRule>
  </conditionalFormatting>
  <conditionalFormatting sqref="F187">
    <cfRule type="expression" priority="22" dxfId="0">
      <formula>#REF!=TRUE</formula>
    </cfRule>
    <cfRule type="expression" priority="21" dxfId="0">
      <formula>$S187=TRUE</formula>
    </cfRule>
  </conditionalFormatting>
  <conditionalFormatting sqref="J187">
    <cfRule type="expression" priority="4" dxfId="0">
      <formula>$S187=TRUE</formula>
    </cfRule>
    <cfRule type="expression" priority="3" dxfId="0">
      <formula>#REF!=TRUE</formula>
    </cfRule>
  </conditionalFormatting>
  <conditionalFormatting sqref="C189">
    <cfRule type="expression" priority="151" dxfId="1">
      <formula>AND($K189&lt;&gt;"अन्य",$K189&lt;&gt;"")</formula>
    </cfRule>
  </conditionalFormatting>
  <conditionalFormatting sqref="C190">
    <cfRule type="expression" priority="143" dxfId="1">
      <formula>AND($K190&lt;&gt;"अन्य",$K190&lt;&gt;"")</formula>
    </cfRule>
  </conditionalFormatting>
  <conditionalFormatting sqref="C191">
    <cfRule type="expression" priority="145" dxfId="2">
      <formula>#REF!="          अन्य :"</formula>
    </cfRule>
    <cfRule type="expression" priority="144" dxfId="3">
      <formula>AND(#REF!&lt;&gt;"          अन्य :",#REF!&lt;&gt;"")</formula>
    </cfRule>
  </conditionalFormatting>
  <conditionalFormatting sqref="C71:C77">
    <cfRule type="expression" priority="150" dxfId="1">
      <formula>AND($K71&lt;&gt;"अन्य",$K71&lt;&gt;"")</formula>
    </cfRule>
  </conditionalFormatting>
  <conditionalFormatting sqref="C98:C101">
    <cfRule type="expression" priority="157" dxfId="1">
      <formula>AND($K89&lt;&gt;"अन्य",$K89&lt;&gt;"")</formula>
    </cfRule>
  </conditionalFormatting>
  <conditionalFormatting sqref="C102:C103">
    <cfRule type="expression" priority="172" dxfId="1">
      <formula>AND($K91&lt;&gt;"अन्य",$K91&lt;&gt;"")</formula>
    </cfRule>
  </conditionalFormatting>
  <conditionalFormatting sqref="C105:C111">
    <cfRule type="expression" priority="156" dxfId="1">
      <formula>AND(#REF!&lt;&gt;"अन्य",#REF!&lt;&gt;"")</formula>
    </cfRule>
  </conditionalFormatting>
  <conditionalFormatting sqref="C106:C108">
    <cfRule type="expression" priority="147" dxfId="1">
      <formula>AND($K106&lt;&gt;"अन्य",$K106&lt;&gt;"")</formula>
    </cfRule>
  </conditionalFormatting>
  <conditionalFormatting sqref="C109:C110">
    <cfRule type="expression" priority="148" dxfId="1">
      <formula>AND($K109&lt;&gt;"अन्य",$K109&lt;&gt;"")</formula>
    </cfRule>
  </conditionalFormatting>
  <conditionalFormatting sqref="C122:C125">
    <cfRule type="expression" priority="171" dxfId="1">
      <formula>AND(#REF!&lt;&gt;"अन्य",#REF!&lt;&gt;"")</formula>
    </cfRule>
  </conditionalFormatting>
  <conditionalFormatting sqref="C136:C137">
    <cfRule type="expression" priority="169" dxfId="2">
      <formula>#REF!="          अन्य :"</formula>
    </cfRule>
    <cfRule type="expression" priority="168" dxfId="3">
      <formula>AND(#REF!&lt;&gt;"          अन्य :",#REF!&lt;&gt;"")</formula>
    </cfRule>
  </conditionalFormatting>
  <conditionalFormatting sqref="C142:C152">
    <cfRule type="expression" priority="159" dxfId="2">
      <formula>#REF!="          अन्य :"</formula>
    </cfRule>
    <cfRule type="expression" priority="158" dxfId="3">
      <formula>AND(#REF!&lt;&gt;"          अन्य :",#REF!&lt;&gt;"")</formula>
    </cfRule>
  </conditionalFormatting>
  <conditionalFormatting sqref="C163:C166">
    <cfRule type="expression" priority="154" dxfId="1">
      <formula>AND($K154&lt;&gt;"अन्य",$K154&lt;&gt;"")</formula>
    </cfRule>
  </conditionalFormatting>
  <conditionalFormatting sqref="C179:C182">
    <cfRule type="expression" priority="153" dxfId="1">
      <formula>AND(#REF!&lt;&gt;"अन्य",#REF!&lt;&gt;"")</formula>
    </cfRule>
  </conditionalFormatting>
  <conditionalFormatting sqref="F71:F77">
    <cfRule type="expression" priority="111" dxfId="0">
      <formula>$S71=TRUE</formula>
    </cfRule>
  </conditionalFormatting>
  <conditionalFormatting sqref="F105:F111">
    <cfRule type="expression" priority="116" dxfId="0">
      <formula>#REF!=TRUE</formula>
    </cfRule>
  </conditionalFormatting>
  <conditionalFormatting sqref="F106:F108">
    <cfRule type="expression" priority="108" dxfId="0">
      <formula>$S106=TRUE</formula>
    </cfRule>
  </conditionalFormatting>
  <conditionalFormatting sqref="F109:F110">
    <cfRule type="expression" priority="109" dxfId="0">
      <formula>$S109=TRUE</formula>
    </cfRule>
  </conditionalFormatting>
  <conditionalFormatting sqref="F122:F125">
    <cfRule type="expression" priority="117" dxfId="0">
      <formula>#REF!=TRUE</formula>
    </cfRule>
  </conditionalFormatting>
  <conditionalFormatting sqref="F136:F144">
    <cfRule type="expression" priority="79" dxfId="0">
      <formula>$R136=TRUE</formula>
    </cfRule>
  </conditionalFormatting>
  <conditionalFormatting sqref="F136:F139">
    <cfRule type="expression" priority="78" dxfId="0">
      <formula>#REF!=TRUE</formula>
    </cfRule>
  </conditionalFormatting>
  <conditionalFormatting sqref="F140:F144">
    <cfRule type="expression" priority="77" dxfId="0">
      <formula>#REF!=TRUE</formula>
    </cfRule>
  </conditionalFormatting>
  <conditionalFormatting sqref="F145:F146">
    <cfRule type="expression" priority="26" dxfId="0">
      <formula>$R145=TRUE</formula>
    </cfRule>
    <cfRule type="expression" priority="25" dxfId="0">
      <formula>#REF!=TRUE</formula>
    </cfRule>
  </conditionalFormatting>
  <conditionalFormatting sqref="F147:F148">
    <cfRule type="expression" priority="32" dxfId="0">
      <formula>$R147=TRUE</formula>
    </cfRule>
    <cfRule type="expression" priority="31" dxfId="0">
      <formula>#REF!=TRUE</formula>
    </cfRule>
  </conditionalFormatting>
  <conditionalFormatting sqref="F149:F150">
    <cfRule type="expression" priority="28" dxfId="0">
      <formula>$R149=TRUE</formula>
    </cfRule>
    <cfRule type="expression" priority="27" dxfId="0">
      <formula>#REF!=TRUE</formula>
    </cfRule>
  </conditionalFormatting>
  <conditionalFormatting sqref="F151:F153">
    <cfRule type="expression" priority="30" dxfId="0">
      <formula>$R151=TRUE</formula>
    </cfRule>
    <cfRule type="expression" priority="29" dxfId="0">
      <formula>#REF!=TRUE</formula>
    </cfRule>
  </conditionalFormatting>
  <conditionalFormatting sqref="J105:J111">
    <cfRule type="expression" priority="72" dxfId="0">
      <formula>#REF!=TRUE</formula>
    </cfRule>
  </conditionalFormatting>
  <conditionalFormatting sqref="J106:J108">
    <cfRule type="expression" priority="64" dxfId="0">
      <formula>$S106=TRUE</formula>
    </cfRule>
  </conditionalFormatting>
  <conditionalFormatting sqref="J109:J110">
    <cfRule type="expression" priority="65" dxfId="0">
      <formula>$S109=TRUE</formula>
    </cfRule>
  </conditionalFormatting>
  <conditionalFormatting sqref="J136:J144">
    <cfRule type="expression" priority="35" dxfId="0">
      <formula>$R136=TRUE</formula>
    </cfRule>
  </conditionalFormatting>
  <conditionalFormatting sqref="J136:J139">
    <cfRule type="expression" priority="34" dxfId="0">
      <formula>#REF!=TRUE</formula>
    </cfRule>
  </conditionalFormatting>
  <conditionalFormatting sqref="J140:J144">
    <cfRule type="expression" priority="33" dxfId="0">
      <formula>#REF!=TRUE</formula>
    </cfRule>
  </conditionalFormatting>
  <conditionalFormatting sqref="F71:F103 F104 F154:F166 F167">
    <cfRule type="expression" priority="121" dxfId="0">
      <formula>#REF!=TRUE</formula>
    </cfRule>
  </conditionalFormatting>
  <conditionalFormatting sqref="J71 J74 J77 J80 J83 J86 J89 J92 J95 J98 J101">
    <cfRule type="expression" priority="18" dxfId="0">
      <formula>$S71=TRUE</formula>
    </cfRule>
    <cfRule type="expression" priority="17" dxfId="0">
      <formula>#REF!=TRUE</formula>
    </cfRule>
  </conditionalFormatting>
  <conditionalFormatting sqref="J72 J75 J78 J81 J84 J87 J90 J93 J96 J99 J102">
    <cfRule type="expression" priority="16" dxfId="0">
      <formula>$S72=TRUE</formula>
    </cfRule>
    <cfRule type="expression" priority="15" dxfId="0">
      <formula>#REF!=TRUE</formula>
    </cfRule>
  </conditionalFormatting>
  <conditionalFormatting sqref="J73 J76 J79 J82 J85 J88 J91 J94 J97 J100 J103">
    <cfRule type="expression" priority="14" dxfId="0">
      <formula>$S73=TRUE</formula>
    </cfRule>
    <cfRule type="expression" priority="13" dxfId="0">
      <formula>#REF!=TRUE</formula>
    </cfRule>
  </conditionalFormatting>
  <conditionalFormatting sqref="C104 C112:C121 C126:C135 C78:C97">
    <cfRule type="expression" priority="170" dxfId="1">
      <formula>AND($K78&lt;&gt;"अन्य",$K78&lt;&gt;"")</formula>
    </cfRule>
  </conditionalFormatting>
  <conditionalFormatting sqref="F126:F135 F106:F121">
    <cfRule type="expression" priority="120" dxfId="0">
      <formula>#REF!=TRUE</formula>
    </cfRule>
  </conditionalFormatting>
  <conditionalFormatting sqref="J126:J135 J106:J121">
    <cfRule type="expression" priority="74" dxfId="0">
      <formula>#REF!=TRUE</formula>
    </cfRule>
  </conditionalFormatting>
  <conditionalFormatting sqref="F112:F121 F126:F135">
    <cfRule type="expression" priority="123" dxfId="0">
      <formula>$S112=TRUE</formula>
    </cfRule>
  </conditionalFormatting>
  <conditionalFormatting sqref="J112:J121 J126:J135 J145:J152">
    <cfRule type="expression" priority="76" dxfId="0">
      <formula>$S112=TRUE</formula>
    </cfRule>
  </conditionalFormatting>
  <conditionalFormatting sqref="J122:J125 J145:J152">
    <cfRule type="expression" priority="73" dxfId="0">
      <formula>#REF!=TRUE</formula>
    </cfRule>
  </conditionalFormatting>
  <conditionalFormatting sqref="C167 C154:C162 C169:C178 C183:C188">
    <cfRule type="expression" priority="155" dxfId="1">
      <formula>AND($K154&lt;&gt;"अन्य",$K154&lt;&gt;"")</formula>
    </cfRule>
  </conditionalFormatting>
  <conditionalFormatting sqref="F183:F186 F188:F190 F154:F167 F169:F178">
    <cfRule type="expression" priority="115" dxfId="0">
      <formula>$S154=TRUE</formula>
    </cfRule>
  </conditionalFormatting>
  <conditionalFormatting sqref="J154:J161 J163:J167">
    <cfRule type="expression" priority="75" dxfId="0">
      <formula>#REF!=TRUE</formula>
    </cfRule>
  </conditionalFormatting>
  <conditionalFormatting sqref="J183:J186 J188:J190 J154:J161 J163:J167 J169:J178">
    <cfRule type="expression" priority="71" dxfId="0">
      <formula>$S154=TRUE</formula>
    </cfRule>
  </conditionalFormatting>
  <conditionalFormatting sqref="F183:F186 F188:F189 F169:F178">
    <cfRule type="expression" priority="114" dxfId="0">
      <formula>#REF!=TRUE</formula>
    </cfRule>
  </conditionalFormatting>
  <conditionalFormatting sqref="J183:J186 J188:J189 J169:J178">
    <cfRule type="expression" priority="70" dxfId="0">
      <formula>#REF!=TRUE</formula>
    </cfRule>
  </conditionalFormatting>
  <conditionalFormatting sqref="F179 F181:F182 F190">
    <cfRule type="expression" priority="113" dxfId="0">
      <formula>#REF!=TRUE</formula>
    </cfRule>
  </conditionalFormatting>
  <conditionalFormatting sqref="J179 J181:J182 J190">
    <cfRule type="expression" priority="69" dxfId="0">
      <formula>#REF!=TRUE</formula>
    </cfRule>
  </conditionalFormatting>
  <conditionalFormatting sqref="C192 C194 C196 C198 C200 C202 C204">
    <cfRule type="expression" priority="141" dxfId="1">
      <formula>AND($K192&lt;&gt;"अन्य",$K192&lt;&gt;"")</formula>
    </cfRule>
  </conditionalFormatting>
  <conditionalFormatting sqref="C193 C195 C197 C199 C201 C203 C205">
    <cfRule type="expression" priority="142" dxfId="1">
      <formula>AND($K193&lt;&gt;"अन्य",$K193&lt;&gt;"")</formula>
    </cfRule>
  </conditionalFormatting>
  <dataValidations count="11">
    <dataValidation type="list" allowBlank="1" showInputMessage="1" showErrorMessage="1" sqref="C98:C103 C163:C166">
      <formula1>OFFSET($B$28,MATCH($J98,$A$29:$A$32,0),,,COUNTIF(OFFSET($B$28,MATCH($J98,$A$29:$A$32,0),,1,20),"?*"))</formula1>
    </dataValidation>
    <dataValidation errorStyle="warning" type="custom" allowBlank="1" showInputMessage="1" showErrorMessage="1" errorTitle="डेटा सामान्य रेंज से बाहर" error="कृपया पुन: चेक करके भरें" sqref="F179 J179 F181:F182 J181:J182">
      <formula1>$F5016=TRUE</formula1>
    </dataValidation>
    <dataValidation errorStyle="warning" type="custom" allowBlank="1" showInputMessage="1" showErrorMessage="1" errorTitle="डेटा सामान्य रेंज से बाहर" error="कृपया पुन: चेक करके भरें" sqref="F71 F72 F73 F74 F75 F76 F77 F78 F79 F80 F81 F82 F83 F84 F85 F86 F87 F88 F89 F90 F91 F92 F93 F94 F95 F96 F97 F98 F99 F100 F101 F102 F103 F104 F136 J136 F137 J137 F138 J138 F139 J139 F140 J140 F141 J141 F142 J142 F143 J143 F144 J144 F145 F146 F147 F148 F149 F150 F151 F152 F165 F173 F180 F187 F190 J190 F105:F121 F126:F135 F157:F158 F161:F162 F167:F172 F174:F178 F183:F184 J105:J121 J126:J135 J145:J152 J154:J161 J163:J178 J183:J184">
      <formula1>#REF!=TRUE</formula1>
    </dataValidation>
    <dataValidation type="list" allowBlank="1" showInputMessage="1" showErrorMessage="1" sqref="C104">
      <formula1>OFFSET($B$32,MATCH($J104,$A$34:$A$47,0),,,COUNTIF(OFFSET($B$32,MATCH($J104,$A$34:$A$47,0),,1,20),"?*"))</formula1>
    </dataValidation>
    <dataValidation type="list" allowBlank="1" showInputMessage="1" showErrorMessage="1" sqref="C190 C71:C97 C106:C121 C126:C135 C192:C205">
      <formula1>OFFSET($B$32,MATCH($J71,$A$34:$A$40,0),,,COUNTIF(OFFSET($B$32,MATCH($J71,$A$34:$A$40,0),,1,20),"?*"))</formula1>
    </dataValidation>
    <dataValidation errorStyle="warning" type="custom" allowBlank="1" showInputMessage="1" showErrorMessage="1" errorTitle="डेटा सामान्य रेंज से बाहर" error="कृपया पुन: चेक करके भरें" sqref="J104 J162 J180 J187 J71:J103">
      <formula1>$F5066=TRUE</formula1>
    </dataValidation>
    <dataValidation type="list" allowBlank="1" showInputMessage="1" showErrorMessage="1" sqref="C105 C168">
      <formula1>OFFSET($B$1,MATCH($J105,$A$2:$A$5,0),,,COUNTIF(OFFSET($B$1,MATCH($J105,$A$2:$A$5,0),,1,20),"?*"))</formula1>
    </dataValidation>
    <dataValidation type="list" allowBlank="1" showInputMessage="1" showErrorMessage="1" sqref="C167 C122:C125">
      <formula1>OFFSET($B$32,MATCH($J122,$A$34:$A$39,0),,,COUNTIF(OFFSET($B$32,MATCH($J122,$A$34:$A$39,0),,1,20),"?*"))</formula1>
    </dataValidation>
    <dataValidation type="list" allowBlank="1" showInputMessage="1" showErrorMessage="1" sqref="C154:C162 C169:C178 C183:C189">
      <formula1>OFFSET($B$32,MATCH($J154,$A$34:$A$38,0),,,COUNTIF(OFFSET($B$32,MATCH($J154,$A$34:$A$38,0),,1,20),"?*"))</formula1>
    </dataValidation>
    <dataValidation type="list" allowBlank="1" showInputMessage="1" showErrorMessage="1" sqref="C179:C182">
      <formula1>OFFSET($B$32,MATCH($J179,$A$34:$A$37,0),,,COUNTIF(OFFSET($B$32,MATCH($J179,$A$34:$A$37,0),,1,20),"?*"))</formula1>
    </dataValidation>
    <dataValidation errorStyle="warning" type="custom" allowBlank="1" showInputMessage="1" showErrorMessage="1" errorTitle="डेटा सामान्य रेंज से बाहर" error="कृपया पुन: चेक करके भरें" sqref="F122:F125 J122:J125">
      <formula1>$F4971=TRUE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mstiw</dc:creator>
  <cp:keywords/>
  <dc:description/>
  <cp:lastModifiedBy>CG-DTE</cp:lastModifiedBy>
  <dcterms:created xsi:type="dcterms:W3CDTF">2020-04-15T08:21:00Z</dcterms:created>
  <dcterms:modified xsi:type="dcterms:W3CDTF">2021-12-13T08:22:47Z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1033-11.2.0.10382</vt:lpwstr>
  </property>
  <property fmtid="{D5CDD505-2E9C-101B-9397-08002B2CF9AE}" pid="3" name="ICV">
    <vt:lpwstr>CA07523907EE45BA86D46B9C551BE782</vt:lpwstr>
  </property>
</Properties>
</file>