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95" windowWidth="20730" windowHeight="97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Sheet1!$F$81:$G$174</definedName>
    <definedName name="_xlnm._FilterDatabase" localSheetId="1" hidden="1">Sheet2!$A$1:$L$94</definedName>
  </definedNames>
  <calcPr calcId="124519" concurrentCalc="0"/>
</workbook>
</file>

<file path=xl/calcChain.xml><?xml version="1.0" encoding="utf-8"?>
<calcChain xmlns="http://schemas.openxmlformats.org/spreadsheetml/2006/main">
  <c r="N174" i="1"/>
  <c r="M174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4"/>
  <c r="I174"/>
  <c r="H174"/>
  <c r="G174"/>
  <c r="E174"/>
  <c r="D74"/>
  <c r="D72"/>
  <c r="M2" i="3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1"/>
  <c r="I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1"/>
  <c r="I91" i="2"/>
  <c r="I88"/>
  <c r="I89"/>
  <c r="I90"/>
  <c r="I80"/>
  <c r="I78"/>
  <c r="I73"/>
  <c r="I70"/>
  <c r="I87"/>
  <c r="I86"/>
  <c r="I85"/>
  <c r="I84"/>
  <c r="I81"/>
  <c r="I77"/>
  <c r="I76"/>
  <c r="I74"/>
  <c r="I71"/>
  <c r="I69"/>
  <c r="I66"/>
  <c r="I65"/>
  <c r="I63"/>
  <c r="I62"/>
  <c r="I61"/>
  <c r="I60"/>
  <c r="I83"/>
  <c r="I82"/>
  <c r="I79"/>
  <c r="I75"/>
  <c r="I72"/>
  <c r="I68"/>
  <c r="I67"/>
  <c r="I64"/>
</calcChain>
</file>

<file path=xl/sharedStrings.xml><?xml version="1.0" encoding="utf-8"?>
<sst xmlns="http://schemas.openxmlformats.org/spreadsheetml/2006/main" count="610" uniqueCount="182">
  <si>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</si>
  <si>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</si>
  <si>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</si>
  <si>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</si>
  <si>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</si>
  <si>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</si>
  <si>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Narharpur</t>
  </si>
  <si>
    <t>Gram Panchayat</t>
  </si>
  <si>
    <t>Villages Covered</t>
  </si>
  <si>
    <t>B</t>
  </si>
  <si>
    <t>PHYSIOGRAPHIC PROFILE</t>
  </si>
  <si>
    <t>Total Area (Ha)</t>
  </si>
  <si>
    <t>Rainfall (mm)</t>
  </si>
  <si>
    <t>Soil type</t>
  </si>
  <si>
    <t xml:space="preserve">Sandy Loam 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</si>
  <si>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</si>
  <si>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</si>
  <si>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</si>
  <si>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</si>
  <si>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</si>
  <si>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</si>
  <si>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</si>
  <si>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</si>
  <si>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</si>
  <si>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</si>
  <si>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</si>
  <si>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</si>
  <si>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</si>
  <si>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</si>
  <si>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</si>
  <si>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</si>
  <si>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</si>
  <si>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</si>
  <si>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</si>
  <si>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</si>
  <si>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</si>
  <si>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</si>
  <si>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</si>
  <si>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</si>
  <si>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</si>
  <si>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</si>
  <si>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</si>
  <si>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</si>
  <si>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</si>
  <si>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</si>
  <si>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</si>
  <si>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</si>
  <si>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</si>
  <si>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</si>
  <si>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</si>
  <si>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</si>
  <si>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</si>
  <si>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</si>
  <si>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</si>
  <si>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</si>
  <si>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</si>
  <si>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</si>
  <si>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</si>
  <si>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</si>
  <si>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</si>
  <si>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</si>
  <si>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</si>
  <si>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 xml:space="preserve">Water Resourse Planned  ( Ha M) </t>
  </si>
  <si>
    <t xml:space="preserve">% of Water requirment fulfilled through MWS 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</si>
  <si>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</si>
  <si>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</si>
  <si>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</si>
  <si>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</si>
  <si>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</si>
  <si>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</si>
  <si>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</si>
  <si>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</si>
  <si>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</si>
  <si>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</si>
  <si>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</si>
  <si>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</si>
  <si>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</si>
  <si>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</si>
  <si>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</si>
  <si>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</si>
  <si>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</si>
  <si>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 xml:space="preserve">5% to 15% </t>
  </si>
  <si>
    <t>3km</t>
  </si>
  <si>
    <t>10 months</t>
  </si>
  <si>
    <t>12 months</t>
  </si>
  <si>
    <t>Malgaon,Barkai</t>
  </si>
  <si>
    <t>Malgaon</t>
  </si>
  <si>
    <t>6km</t>
  </si>
  <si>
    <t>Hatrauhinala</t>
  </si>
  <si>
    <t>Barkai,Malgaon</t>
  </si>
  <si>
    <t>Sirwahinala</t>
  </si>
  <si>
    <t xml:space="preserve"> 5 km</t>
  </si>
  <si>
    <t>Barkai</t>
  </si>
  <si>
    <t>2 km</t>
  </si>
  <si>
    <t>6 months</t>
  </si>
  <si>
    <t>Mahanadi</t>
  </si>
  <si>
    <t>Murhatikra nala</t>
  </si>
  <si>
    <t xml:space="preserve">डबरी </t>
  </si>
  <si>
    <t xml:space="preserve">समतलीकरण </t>
  </si>
  <si>
    <t xml:space="preserve">कुंआ निर्माण </t>
  </si>
  <si>
    <t xml:space="preserve">सवित्री निषाद/ननकू निषाद </t>
  </si>
  <si>
    <t xml:space="preserve">बोधे सिंह पोटाई/रजुला पोटाई </t>
  </si>
  <si>
    <t xml:space="preserve">हेमलाल जैन/मनटोरा जैन </t>
  </si>
  <si>
    <t xml:space="preserve">कमलेश जैन/जानकी जैन </t>
  </si>
  <si>
    <t xml:space="preserve">नरेंद्र जैन/एतिस जैन </t>
  </si>
  <si>
    <t xml:space="preserve">अजीत जैन/पुष्पा जैन </t>
  </si>
  <si>
    <t xml:space="preserve">सियाराम मरकाम/सुमिरा मरकाम </t>
  </si>
  <si>
    <t xml:space="preserve">ज्ञान बाई/मंगलू राम </t>
  </si>
  <si>
    <t xml:space="preserve">रतन सोनी/उर्मिला सोनी </t>
  </si>
  <si>
    <t xml:space="preserve">कांता जैन/हरक </t>
  </si>
  <si>
    <t xml:space="preserve">सरादू मंडावी/अनसबती </t>
  </si>
  <si>
    <t xml:space="preserve">रोगो मंडावी/पदमनी </t>
  </si>
  <si>
    <t xml:space="preserve">रतनसिंह ध्रुव/रामेश्वरी </t>
  </si>
  <si>
    <t xml:space="preserve">मंगलू टेकाम/ज्ञानबाई </t>
  </si>
  <si>
    <t>लखन मानिकपुरी/नर्मदा</t>
  </si>
  <si>
    <t xml:space="preserve">भैय्याराम नाग/हिरोंदी नाग </t>
  </si>
  <si>
    <t xml:space="preserve">बुधमल शंकर/रामबती जैन </t>
  </si>
  <si>
    <t xml:space="preserve">अमरू नाग/शामबाई नाग </t>
  </si>
  <si>
    <t xml:space="preserve">रामकुमार नेताम/शुभाषनी नेताम </t>
  </si>
  <si>
    <t xml:space="preserve">दयालु नेताम/फुलेश्वरी नेताम </t>
  </si>
  <si>
    <t>मेहत्तर/सोमनाथ</t>
  </si>
  <si>
    <t xml:space="preserve">रोहिदास/बिसऊ </t>
  </si>
  <si>
    <t xml:space="preserve">मंगली बाई जैन/कांता राम जैन </t>
  </si>
  <si>
    <t xml:space="preserve">घासु निषाद/पंवारा बाई </t>
  </si>
  <si>
    <t xml:space="preserve">सखाराम/अमरसिंग </t>
  </si>
  <si>
    <t xml:space="preserve">कवलसिंग/देवकुंवर मरकाम </t>
  </si>
  <si>
    <t xml:space="preserve">भैय्या राम नाग/हिरोंदी नाग </t>
  </si>
  <si>
    <t xml:space="preserve">मेहत्तर सोमनाथ </t>
  </si>
  <si>
    <t xml:space="preserve">कंवल सिंग/देवकुँवर मरकाम </t>
  </si>
  <si>
    <t xml:space="preserve">बरातूराम/प्रेमबती भास्कर </t>
  </si>
  <si>
    <t xml:space="preserve">सखाबती वट्टी/सगरू वट्टी </t>
  </si>
  <si>
    <t xml:space="preserve">राधूराम/समारू मरकाम </t>
  </si>
  <si>
    <t xml:space="preserve">गोकुल/मंगली बाई </t>
  </si>
  <si>
    <t xml:space="preserve">धमनसिंह/जानकी पोटाई </t>
  </si>
  <si>
    <t xml:space="preserve">चरण नेताम/जैनबती </t>
  </si>
  <si>
    <t xml:space="preserve">भागरथी जैन/कमलेश्वरी जैन </t>
  </si>
  <si>
    <t xml:space="preserve">केशव नाग/गया राम  </t>
  </si>
  <si>
    <t xml:space="preserve">सुनीता पोटाई/धर्मेन्द्र पोटाई </t>
  </si>
  <si>
    <t xml:space="preserve">जीवन पोटाई/आरती पोटाई </t>
  </si>
  <si>
    <t xml:space="preserve">प्रीतम नाग/रामभरोस </t>
  </si>
  <si>
    <t xml:space="preserve">लखन मानिकपुरी/बुधमलदास </t>
  </si>
  <si>
    <t xml:space="preserve">भागीरथी जैन/सरादू जैन </t>
  </si>
  <si>
    <t xml:space="preserve">रिघुराम/समारू </t>
  </si>
  <si>
    <t xml:space="preserve">भैय्या राम नाग/माठूराम </t>
  </si>
  <si>
    <t xml:space="preserve">केशो चक्रधारी/झाड़ूराम </t>
  </si>
  <si>
    <t xml:space="preserve">टेकेश्वर जैन/बसराम  </t>
  </si>
  <si>
    <t xml:space="preserve">धमनलाल/दलसिंग </t>
  </si>
  <si>
    <t xml:space="preserve">राजकुमारी/दसरु कुंजाम </t>
  </si>
  <si>
    <t xml:space="preserve">सोनबती जैन/बरन जैन </t>
  </si>
  <si>
    <t xml:space="preserve">अजीत जैन/मनोहर </t>
  </si>
  <si>
    <t xml:space="preserve">भागीरथी निषाद/थुकेल </t>
  </si>
  <si>
    <t xml:space="preserve">रिखीराम नेताम/ह्रदय </t>
  </si>
  <si>
    <t xml:space="preserve">बिरझा जैन/शंकर जैन  </t>
  </si>
  <si>
    <t xml:space="preserve">भीष्मपितामह/नंदू जैन </t>
  </si>
  <si>
    <t xml:space="preserve">मनोज कुमार/गयाराम </t>
  </si>
  <si>
    <t xml:space="preserve">रामाराम जैन/गोरस </t>
  </si>
  <si>
    <t xml:space="preserve">पंचूराम जैन/रामप्रसाद </t>
  </si>
  <si>
    <t xml:space="preserve">हेमलाल जैन/मनोहर जैन </t>
  </si>
  <si>
    <t xml:space="preserve">साधू नाग/अमलसाय </t>
  </si>
  <si>
    <t xml:space="preserve">मंगलू राम टेकाम/दसरू </t>
  </si>
  <si>
    <t xml:space="preserve">बुद्धमलशंकर/परसराम </t>
  </si>
  <si>
    <t xml:space="preserve">अश्वनी मंडावी/कृपा मंडावी </t>
  </si>
  <si>
    <t>23*23*10</t>
  </si>
  <si>
    <t>30*30*10</t>
  </si>
  <si>
    <t>60*60*10</t>
  </si>
  <si>
    <t>7 मीटर व्यास और 7 मीटर गहराई</t>
  </si>
  <si>
    <t xml:space="preserve">मेहत्तर/सोमनाथ </t>
  </si>
  <si>
    <t xml:space="preserve">राजाराम वट्टी/फिरतू वट्टी </t>
  </si>
  <si>
    <t xml:space="preserve">नरेश कुमार/देवकरण </t>
  </si>
  <si>
    <t xml:space="preserve">देवलाल वट्टी/कपूर </t>
  </si>
  <si>
    <t>e DPR Barkai GP, Block  Narharpur , Dist kanker Chhattisgarh</t>
  </si>
  <si>
    <t>LONG</t>
  </si>
  <si>
    <t>LAT</t>
  </si>
  <si>
    <t>Water Hartvesting Capacity(Ha.m)</t>
  </si>
  <si>
    <t xml:space="preserve">Considering 50%  Water  requirement will be meet by Rainfall </t>
  </si>
  <si>
    <t>4G2G6F2j, 4G2G6F2h, 4G2G6F2i, 4G2G6F2g, 4G2G6F2f</t>
  </si>
  <si>
    <t>404.92 Ha</t>
  </si>
  <si>
    <t>28.88 Ha-mt</t>
  </si>
  <si>
    <t>Dam</t>
  </si>
  <si>
    <t>10 Ha.m</t>
  </si>
  <si>
    <t>Total</t>
  </si>
  <si>
    <t>85 HH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</si>
</sst>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8" tint="-0.499984740745262"/>
      <name val="Arial"/>
      <family val="2"/>
    </font>
    <font>
      <b/>
      <sz val="11"/>
      <color theme="8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8" tint="-0.499984740745262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/>
    <xf numFmtId="0" fontId="4" fillId="2" borderId="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/>
    <xf numFmtId="0" fontId="7" fillId="2" borderId="0" xfId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2" fontId="5" fillId="2" borderId="0" xfId="0" applyNumberFormat="1" applyFont="1" applyFill="1" applyBorder="1" applyAlignment="1">
      <alignment horizontal="left" vertical="top" wrapText="1"/>
    </xf>
    <xf numFmtId="2" fontId="4" fillId="2" borderId="0" xfId="0" applyNumberFormat="1" applyFont="1" applyFill="1" applyBorder="1" applyAlignment="1">
      <alignment horizontal="left" vertical="top" wrapText="1"/>
    </xf>
    <xf numFmtId="0" fontId="4" fillId="2" borderId="0" xfId="1" applyFont="1" applyFill="1" applyBorder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vertical="center"/>
    </xf>
    <xf numFmtId="0" fontId="4" fillId="2" borderId="9" xfId="0" applyFont="1" applyFill="1" applyBorder="1"/>
    <xf numFmtId="0" fontId="3" fillId="2" borderId="9" xfId="0" applyFont="1" applyFill="1" applyBorder="1"/>
    <xf numFmtId="0" fontId="3" fillId="2" borderId="0" xfId="0" applyFont="1" applyFill="1" applyBorder="1"/>
    <xf numFmtId="9" fontId="4" fillId="2" borderId="0" xfId="1" applyNumberFormat="1" applyFont="1" applyFill="1" applyBorder="1" applyAlignment="1">
      <alignment horizontal="left" vertical="top" wrapText="1"/>
    </xf>
    <xf numFmtId="0" fontId="4" fillId="2" borderId="10" xfId="0" applyFont="1" applyFill="1" applyBorder="1"/>
    <xf numFmtId="0" fontId="4" fillId="2" borderId="11" xfId="0" applyFont="1" applyFill="1" applyBorder="1"/>
    <xf numFmtId="0" fontId="3" fillId="2" borderId="0" xfId="1" applyFont="1" applyFill="1" applyBorder="1"/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right" vertical="center"/>
    </xf>
    <xf numFmtId="0" fontId="0" fillId="2" borderId="0" xfId="0" applyNumberFormat="1" applyFill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6" fillId="2" borderId="0" xfId="0" applyFont="1" applyFill="1" applyBorder="1"/>
    <xf numFmtId="0" fontId="4" fillId="2" borderId="0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8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/>
    </xf>
    <xf numFmtId="0" fontId="4" fillId="2" borderId="11" xfId="0" applyFont="1" applyFill="1" applyBorder="1" applyAlignment="1"/>
    <xf numFmtId="0" fontId="6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/>
    <xf numFmtId="0" fontId="4" fillId="2" borderId="12" xfId="0" applyFont="1" applyFill="1" applyBorder="1" applyAlignment="1"/>
    <xf numFmtId="0" fontId="0" fillId="2" borderId="0" xfId="0" applyFill="1" applyBorder="1"/>
    <xf numFmtId="0" fontId="4" fillId="2" borderId="11" xfId="0" applyFont="1" applyFill="1" applyBorder="1" applyAlignment="1">
      <alignment horizontal="left" vertical="top" wrapText="1"/>
    </xf>
    <xf numFmtId="1" fontId="5" fillId="2" borderId="11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1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9" fontId="4" fillId="2" borderId="0" xfId="1" applyNumberFormat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 vertical="center" wrapText="1"/>
    </xf>
    <xf numFmtId="2" fontId="5" fillId="2" borderId="0" xfId="1" applyNumberFormat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7" fillId="2" borderId="7" xfId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/>
    </xf>
    <xf numFmtId="1" fontId="0" fillId="2" borderId="15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right" vertical="center"/>
    </xf>
    <xf numFmtId="0" fontId="0" fillId="2" borderId="15" xfId="0" applyFont="1" applyFill="1" applyBorder="1" applyAlignment="1">
      <alignment horizontal="righ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7"/>
  <sheetViews>
    <sheetView tabSelected="1" zoomScale="80" zoomScaleNormal="80" workbookViewId="0">
      <selection activeCell="D86" sqref="D86"/>
    </sheetView>
  </sheetViews>
  <sheetFormatPr defaultRowHeight="15"/>
  <cols>
    <col min="2" max="2" width="7.28515625" bestFit="1" customWidth="1"/>
    <col min="3" max="3" width="41.5703125" customWidth="1"/>
    <col min="4" max="4" width="42" customWidth="1"/>
    <col min="5" max="5" width="16.42578125" customWidth="1"/>
    <col min="6" max="6" width="14.7109375" customWidth="1"/>
    <col min="7" max="7" width="11.42578125" bestFit="1" customWidth="1"/>
    <col min="8" max="8" width="12.5703125" customWidth="1"/>
    <col min="9" max="9" width="13.5703125" customWidth="1"/>
    <col min="11" max="12" width="13.5703125" bestFit="1" customWidth="1"/>
    <col min="13" max="13" width="12.140625" customWidth="1"/>
    <col min="14" max="14" width="16.85546875" customWidth="1"/>
  </cols>
  <sheetData>
    <row r="1" spans="2:14" ht="15.75" thickBot="1"/>
    <row r="2" spans="2:14" ht="18">
      <c r="B2" s="73" t="s">
        <v>170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2:14"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2:14" ht="24.95" customHeight="1" thickBot="1">
      <c r="B4" s="23" t="s">
        <v>0</v>
      </c>
      <c r="C4" s="24" t="s">
        <v>1</v>
      </c>
      <c r="D4" s="25"/>
      <c r="E4" s="25"/>
      <c r="F4" s="25"/>
      <c r="G4" s="25"/>
      <c r="H4" s="25"/>
      <c r="I4" s="25"/>
      <c r="J4" s="5"/>
      <c r="K4" s="5"/>
      <c r="L4" s="5"/>
      <c r="M4" s="40"/>
      <c r="N4" s="49"/>
    </row>
    <row r="5" spans="2:14" s="1" customFormat="1" ht="24.9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2:14" ht="24.95" customHeight="1">
      <c r="B6" s="2"/>
      <c r="C6" s="3" t="s">
        <v>2</v>
      </c>
      <c r="D6" s="84" t="s">
        <v>175</v>
      </c>
      <c r="E6" s="84"/>
      <c r="F6" s="84"/>
      <c r="G6" s="6"/>
      <c r="H6" s="6"/>
      <c r="I6" s="6"/>
      <c r="J6" s="5"/>
      <c r="K6" s="5"/>
      <c r="L6" s="5"/>
      <c r="M6" s="40"/>
      <c r="N6" s="49"/>
    </row>
    <row r="7" spans="2:14" ht="24.95" customHeight="1">
      <c r="B7" s="2"/>
      <c r="C7" s="25" t="s">
        <v>3</v>
      </c>
      <c r="D7" s="6" t="s">
        <v>4</v>
      </c>
      <c r="E7" s="6"/>
      <c r="F7" s="6"/>
      <c r="G7" s="6"/>
      <c r="H7" s="6"/>
      <c r="I7" s="6"/>
      <c r="J7" s="5"/>
      <c r="K7" s="5"/>
      <c r="L7" s="5"/>
      <c r="M7" s="40"/>
      <c r="N7" s="49"/>
    </row>
    <row r="8" spans="2:14" ht="24.95" customHeight="1">
      <c r="B8" s="7"/>
      <c r="C8" s="3" t="s">
        <v>5</v>
      </c>
      <c r="D8" s="6" t="s">
        <v>6</v>
      </c>
      <c r="E8" s="6"/>
      <c r="F8" s="6"/>
      <c r="G8" s="6"/>
      <c r="H8" s="6"/>
      <c r="I8" s="6"/>
      <c r="J8" s="8"/>
      <c r="K8" s="8"/>
      <c r="L8" s="8"/>
      <c r="M8" s="40"/>
      <c r="N8" s="49"/>
    </row>
    <row r="9" spans="2:14" ht="24.95" customHeight="1">
      <c r="B9" s="2"/>
      <c r="C9" s="3" t="s">
        <v>7</v>
      </c>
      <c r="D9" s="6" t="s">
        <v>86</v>
      </c>
      <c r="E9" s="6"/>
      <c r="F9" s="6"/>
      <c r="G9" s="6"/>
      <c r="H9" s="6"/>
      <c r="I9" s="6"/>
      <c r="J9" s="5"/>
      <c r="K9" s="5"/>
      <c r="L9" s="5"/>
      <c r="M9" s="40"/>
      <c r="N9" s="49"/>
    </row>
    <row r="10" spans="2:14" ht="24.95" customHeight="1" thickBot="1">
      <c r="B10" s="2"/>
      <c r="C10" s="25" t="s">
        <v>8</v>
      </c>
      <c r="D10" s="6" t="s">
        <v>85</v>
      </c>
      <c r="E10" s="6"/>
      <c r="F10" s="6"/>
      <c r="G10" s="6"/>
      <c r="H10" s="6"/>
      <c r="I10" s="6"/>
      <c r="J10" s="5"/>
      <c r="K10" s="5"/>
      <c r="L10" s="5"/>
      <c r="M10" s="47"/>
      <c r="N10" s="50"/>
    </row>
    <row r="11" spans="2:14" ht="21" customHeight="1" thickBot="1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ht="24.95" customHeight="1">
      <c r="B12" s="23" t="s">
        <v>9</v>
      </c>
      <c r="C12" s="24" t="s">
        <v>10</v>
      </c>
      <c r="D12" s="31"/>
      <c r="E12" s="25"/>
      <c r="F12" s="25"/>
      <c r="G12" s="25"/>
      <c r="H12" s="25"/>
      <c r="I12" s="25"/>
      <c r="J12" s="5"/>
      <c r="K12" s="5"/>
      <c r="L12" s="79"/>
      <c r="M12" s="79"/>
      <c r="N12" s="80"/>
    </row>
    <row r="13" spans="2:14" ht="24.95" customHeight="1">
      <c r="B13" s="2"/>
      <c r="C13" s="25" t="s">
        <v>11</v>
      </c>
      <c r="D13" s="33" t="s">
        <v>176</v>
      </c>
      <c r="E13" s="9"/>
      <c r="F13" s="25"/>
      <c r="G13" s="25"/>
      <c r="H13" s="25"/>
      <c r="I13" s="25"/>
      <c r="J13" s="5"/>
      <c r="K13" s="5"/>
      <c r="L13" s="62"/>
      <c r="M13" s="62"/>
      <c r="N13" s="63"/>
    </row>
    <row r="14" spans="2:14" ht="24.95" customHeight="1">
      <c r="B14" s="2"/>
      <c r="C14" s="25" t="s">
        <v>12</v>
      </c>
      <c r="D14" s="31">
        <v>1200</v>
      </c>
      <c r="E14" s="9"/>
      <c r="F14" s="25"/>
      <c r="G14" s="25"/>
      <c r="H14" s="25"/>
      <c r="I14" s="25"/>
      <c r="J14" s="5"/>
      <c r="K14" s="5"/>
      <c r="L14" s="62"/>
      <c r="M14" s="62"/>
      <c r="N14" s="63"/>
    </row>
    <row r="15" spans="2:14" ht="24.95" customHeight="1">
      <c r="B15" s="2"/>
      <c r="C15" s="25" t="s">
        <v>13</v>
      </c>
      <c r="D15" s="31" t="s">
        <v>14</v>
      </c>
      <c r="E15" s="9"/>
      <c r="F15" s="25"/>
      <c r="G15" s="25"/>
      <c r="H15" s="25"/>
      <c r="I15" s="25"/>
      <c r="J15" s="5"/>
      <c r="K15" s="5"/>
      <c r="L15" s="62"/>
      <c r="M15" s="62"/>
      <c r="N15" s="63"/>
    </row>
    <row r="16" spans="2:14" ht="24.95" customHeight="1">
      <c r="B16" s="2"/>
      <c r="C16" s="25" t="s">
        <v>15</v>
      </c>
      <c r="D16" s="31" t="s">
        <v>81</v>
      </c>
      <c r="E16" s="9"/>
      <c r="F16" s="25"/>
      <c r="G16" s="25"/>
      <c r="H16" s="25"/>
      <c r="I16" s="25"/>
      <c r="J16" s="5"/>
      <c r="K16" s="5"/>
      <c r="L16" s="62"/>
      <c r="M16" s="62"/>
      <c r="N16" s="63"/>
    </row>
    <row r="17" spans="2:14" ht="35.25" customHeight="1">
      <c r="B17" s="2"/>
      <c r="C17" s="25" t="s">
        <v>16</v>
      </c>
      <c r="D17" s="25" t="s">
        <v>88</v>
      </c>
      <c r="E17" s="25" t="s">
        <v>89</v>
      </c>
      <c r="F17" s="25" t="s">
        <v>87</v>
      </c>
      <c r="G17" s="25" t="s">
        <v>83</v>
      </c>
      <c r="H17" s="4"/>
      <c r="I17" s="4"/>
      <c r="J17" s="5"/>
      <c r="K17" s="5"/>
      <c r="L17" s="62"/>
      <c r="M17" s="62"/>
      <c r="N17" s="63"/>
    </row>
    <row r="18" spans="2:14" s="1" customFormat="1" ht="24.95" customHeight="1">
      <c r="B18" s="2"/>
      <c r="C18" s="25"/>
      <c r="D18" s="25" t="s">
        <v>90</v>
      </c>
      <c r="E18" s="25" t="s">
        <v>89</v>
      </c>
      <c r="F18" s="25" t="s">
        <v>91</v>
      </c>
      <c r="G18" s="25" t="s">
        <v>84</v>
      </c>
      <c r="H18" s="25"/>
      <c r="I18" s="25"/>
      <c r="J18" s="5"/>
      <c r="K18" s="5"/>
      <c r="L18" s="62"/>
      <c r="M18" s="62"/>
      <c r="N18" s="63"/>
    </row>
    <row r="19" spans="2:14" s="1" customFormat="1" ht="24.95" customHeight="1">
      <c r="B19" s="2"/>
      <c r="C19" s="25"/>
      <c r="D19" s="25" t="s">
        <v>96</v>
      </c>
      <c r="E19" s="25" t="s">
        <v>92</v>
      </c>
      <c r="F19" s="25" t="s">
        <v>93</v>
      </c>
      <c r="G19" s="25" t="s">
        <v>94</v>
      </c>
      <c r="H19" s="25"/>
      <c r="I19" s="25"/>
      <c r="J19" s="5"/>
      <c r="K19" s="5"/>
      <c r="L19" s="62"/>
      <c r="M19" s="62"/>
      <c r="N19" s="63"/>
    </row>
    <row r="20" spans="2:14" s="1" customFormat="1" ht="24.95" customHeight="1">
      <c r="B20" s="2"/>
      <c r="C20" s="25"/>
      <c r="D20" s="25" t="s">
        <v>95</v>
      </c>
      <c r="E20" s="25" t="s">
        <v>89</v>
      </c>
      <c r="F20" s="25" t="s">
        <v>82</v>
      </c>
      <c r="G20" s="25" t="s">
        <v>84</v>
      </c>
      <c r="H20" s="25"/>
      <c r="I20" s="25"/>
      <c r="J20" s="5"/>
      <c r="K20" s="5"/>
      <c r="L20" s="62"/>
      <c r="M20" s="62"/>
      <c r="N20" s="63"/>
    </row>
    <row r="21" spans="2:14" s="1" customFormat="1" ht="24.95" customHeight="1">
      <c r="B21" s="2"/>
      <c r="C21" s="25"/>
      <c r="D21" s="25"/>
      <c r="E21" s="25"/>
      <c r="F21" s="25"/>
      <c r="G21" s="25"/>
      <c r="H21" s="25"/>
      <c r="I21" s="25"/>
      <c r="J21" s="5"/>
      <c r="K21" s="5"/>
      <c r="L21" s="62"/>
      <c r="M21" s="62"/>
      <c r="N21" s="63"/>
    </row>
    <row r="22" spans="2:14" s="1" customFormat="1" ht="24.95" customHeight="1">
      <c r="B22" s="2"/>
      <c r="C22" s="25"/>
      <c r="D22" s="25"/>
      <c r="E22" s="25"/>
      <c r="F22" s="25"/>
      <c r="G22" s="25"/>
      <c r="H22" s="25"/>
      <c r="I22" s="25"/>
      <c r="J22" s="5"/>
      <c r="K22" s="5"/>
      <c r="L22" s="62"/>
      <c r="M22" s="62"/>
      <c r="N22" s="63"/>
    </row>
    <row r="23" spans="2:14" s="1" customFormat="1" ht="24.95" customHeight="1">
      <c r="B23" s="2"/>
      <c r="C23" s="25"/>
      <c r="D23" s="25"/>
      <c r="E23" s="25"/>
      <c r="F23" s="25"/>
      <c r="G23" s="25"/>
      <c r="H23" s="25"/>
      <c r="I23" s="25"/>
      <c r="J23" s="5"/>
      <c r="K23" s="5"/>
      <c r="L23" s="62"/>
      <c r="M23" s="62"/>
      <c r="N23" s="63"/>
    </row>
    <row r="24" spans="2:14" ht="24.95" customHeight="1" thickBot="1">
      <c r="B24" s="2"/>
      <c r="C24" s="25"/>
      <c r="D24" s="25"/>
      <c r="E24" s="25"/>
      <c r="F24" s="25"/>
      <c r="G24" s="25"/>
      <c r="H24" s="25"/>
      <c r="I24" s="25"/>
      <c r="J24" s="5"/>
      <c r="K24" s="5"/>
      <c r="L24" s="62"/>
      <c r="M24" s="62"/>
      <c r="N24" s="63"/>
    </row>
    <row r="25" spans="2:14" s="1" customFormat="1" ht="24.95" customHeight="1" thickBot="1">
      <c r="B25" s="81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3"/>
    </row>
    <row r="26" spans="2:14" ht="24.95" customHeight="1">
      <c r="B26" s="17" t="s">
        <v>17</v>
      </c>
      <c r="C26" s="18" t="s">
        <v>18</v>
      </c>
      <c r="D26" s="39"/>
      <c r="E26" s="5"/>
      <c r="F26" s="5"/>
      <c r="G26" s="5"/>
      <c r="H26" s="5"/>
      <c r="I26" s="5"/>
      <c r="J26" s="5"/>
      <c r="K26" s="5"/>
      <c r="L26" s="79"/>
      <c r="M26" s="79"/>
      <c r="N26" s="80"/>
    </row>
    <row r="27" spans="2:14" ht="24.95" customHeight="1">
      <c r="B27" s="16"/>
      <c r="C27" s="25" t="s">
        <v>19</v>
      </c>
      <c r="D27" s="9">
        <v>1322</v>
      </c>
      <c r="E27" s="5"/>
      <c r="F27" s="5"/>
      <c r="G27" s="5"/>
      <c r="H27" s="5"/>
      <c r="I27" s="5"/>
      <c r="J27" s="5"/>
      <c r="K27" s="5"/>
      <c r="L27" s="62"/>
      <c r="M27" s="62"/>
      <c r="N27" s="63"/>
    </row>
    <row r="28" spans="2:14" ht="24.95" customHeight="1">
      <c r="B28" s="16"/>
      <c r="C28" s="25" t="s">
        <v>20</v>
      </c>
      <c r="D28" s="9">
        <v>329</v>
      </c>
      <c r="E28" s="5"/>
      <c r="F28" s="5"/>
      <c r="G28" s="5"/>
      <c r="H28" s="5"/>
      <c r="I28" s="5"/>
      <c r="J28" s="5"/>
      <c r="K28" s="5"/>
      <c r="L28" s="62"/>
      <c r="M28" s="62"/>
      <c r="N28" s="63"/>
    </row>
    <row r="29" spans="2:14" ht="24.95" customHeight="1">
      <c r="B29" s="16"/>
      <c r="C29" s="25" t="s">
        <v>21</v>
      </c>
      <c r="D29" s="9">
        <v>814</v>
      </c>
      <c r="E29" s="5"/>
      <c r="F29" s="5"/>
      <c r="G29" s="5"/>
      <c r="H29" s="5"/>
      <c r="I29" s="5"/>
      <c r="J29" s="5"/>
      <c r="K29" s="5"/>
      <c r="L29" s="62"/>
      <c r="M29" s="62"/>
      <c r="N29" s="63"/>
    </row>
    <row r="30" spans="2:14" ht="24.95" customHeight="1" thickBot="1">
      <c r="B30" s="16"/>
      <c r="C30" s="25" t="s">
        <v>22</v>
      </c>
      <c r="D30" s="9">
        <v>2</v>
      </c>
      <c r="E30" s="5"/>
      <c r="F30" s="5"/>
      <c r="G30" s="5"/>
      <c r="H30" s="5"/>
      <c r="I30" s="5"/>
      <c r="J30" s="5"/>
      <c r="K30" s="5"/>
      <c r="L30" s="62"/>
      <c r="M30" s="62"/>
      <c r="N30" s="63"/>
    </row>
    <row r="31" spans="2:14" s="1" customFormat="1" ht="24.95" customHeight="1" thickBot="1"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8"/>
    </row>
    <row r="32" spans="2:14" ht="24.95" customHeight="1">
      <c r="B32" s="44" t="s">
        <v>23</v>
      </c>
      <c r="C32" s="45" t="s">
        <v>24</v>
      </c>
      <c r="D32" s="5"/>
      <c r="E32" s="5"/>
      <c r="F32" s="5"/>
      <c r="G32" s="5"/>
      <c r="H32" s="5"/>
      <c r="I32" s="5"/>
      <c r="J32" s="5"/>
      <c r="K32" s="5"/>
      <c r="L32" s="62"/>
      <c r="M32" s="62"/>
      <c r="N32" s="63"/>
    </row>
    <row r="33" spans="2:14" ht="24.95" customHeight="1">
      <c r="B33" s="16"/>
      <c r="C33" s="25" t="s">
        <v>25</v>
      </c>
      <c r="D33" s="9">
        <v>303</v>
      </c>
      <c r="E33" s="5"/>
      <c r="F33" s="5"/>
      <c r="G33" s="5"/>
      <c r="H33" s="5"/>
      <c r="I33" s="5"/>
      <c r="J33" s="5"/>
      <c r="K33" s="5"/>
      <c r="L33" s="62"/>
      <c r="M33" s="62"/>
      <c r="N33" s="63"/>
    </row>
    <row r="34" spans="2:14" ht="31.5" customHeight="1">
      <c r="B34" s="16"/>
      <c r="C34" s="25" t="s">
        <v>26</v>
      </c>
      <c r="D34" s="9">
        <v>37.6</v>
      </c>
      <c r="E34" s="5"/>
      <c r="F34" s="5"/>
      <c r="G34" s="5"/>
      <c r="H34" s="5"/>
      <c r="I34" s="5"/>
      <c r="J34" s="5"/>
      <c r="K34" s="5"/>
      <c r="L34" s="62"/>
      <c r="M34" s="62"/>
      <c r="N34" s="63"/>
    </row>
    <row r="35" spans="2:14" ht="30" customHeight="1">
      <c r="B35" s="16"/>
      <c r="C35" s="25" t="s">
        <v>27</v>
      </c>
      <c r="D35" s="9">
        <v>41.6</v>
      </c>
      <c r="E35" s="5"/>
      <c r="F35" s="5"/>
      <c r="G35" s="5"/>
      <c r="H35" s="5"/>
      <c r="I35" s="5"/>
      <c r="J35" s="5"/>
      <c r="K35" s="5"/>
      <c r="L35" s="62"/>
      <c r="M35" s="62"/>
      <c r="N35" s="63"/>
    </row>
    <row r="36" spans="2:14" ht="33" customHeight="1">
      <c r="B36" s="16"/>
      <c r="C36" s="25" t="s">
        <v>28</v>
      </c>
      <c r="D36" s="9">
        <v>49.85</v>
      </c>
      <c r="E36" s="5"/>
      <c r="F36" s="5"/>
      <c r="G36" s="5"/>
      <c r="H36" s="5"/>
      <c r="I36" s="5"/>
      <c r="J36" s="5"/>
      <c r="K36" s="5"/>
      <c r="L36" s="62"/>
      <c r="M36" s="62"/>
      <c r="N36" s="63"/>
    </row>
    <row r="37" spans="2:14" ht="30" customHeight="1" thickBot="1">
      <c r="B37" s="16"/>
      <c r="C37" s="25" t="s">
        <v>29</v>
      </c>
      <c r="D37" s="9">
        <v>96</v>
      </c>
      <c r="E37" s="5"/>
      <c r="F37" s="5"/>
      <c r="G37" s="5"/>
      <c r="H37" s="5"/>
      <c r="I37" s="5"/>
      <c r="J37" s="5"/>
      <c r="K37" s="5"/>
      <c r="L37" s="62"/>
      <c r="M37" s="62"/>
      <c r="N37" s="63"/>
    </row>
    <row r="38" spans="2:14" ht="15.75" thickBo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8"/>
    </row>
    <row r="39" spans="2:14" ht="24.95" customHeight="1">
      <c r="B39" s="17" t="s">
        <v>30</v>
      </c>
      <c r="C39" s="18" t="s">
        <v>31</v>
      </c>
      <c r="D39" s="5"/>
      <c r="E39" s="5"/>
      <c r="F39" s="5"/>
      <c r="G39" s="5"/>
      <c r="H39" s="5"/>
      <c r="I39" s="5"/>
      <c r="J39" s="5"/>
      <c r="K39" s="5"/>
      <c r="L39" s="62"/>
      <c r="M39" s="62"/>
      <c r="N39" s="63"/>
    </row>
    <row r="40" spans="2:14" ht="24.95" customHeight="1">
      <c r="B40" s="16"/>
      <c r="C40" s="25" t="s">
        <v>32</v>
      </c>
      <c r="D40" s="25">
        <v>162.28</v>
      </c>
      <c r="E40" s="5"/>
      <c r="F40" s="5"/>
      <c r="G40" s="5"/>
      <c r="H40" s="5"/>
      <c r="I40" s="5"/>
      <c r="J40" s="5"/>
      <c r="K40" s="5"/>
      <c r="L40" s="62"/>
      <c r="M40" s="62"/>
      <c r="N40" s="63"/>
    </row>
    <row r="41" spans="2:14" ht="24.95" customHeight="1">
      <c r="B41" s="16"/>
      <c r="C41" s="25" t="s">
        <v>33</v>
      </c>
      <c r="D41" s="25">
        <v>123.2</v>
      </c>
      <c r="E41" s="5"/>
      <c r="F41" s="5"/>
      <c r="G41" s="5"/>
      <c r="H41" s="5"/>
      <c r="I41" s="5"/>
      <c r="J41" s="5"/>
      <c r="K41" s="5"/>
      <c r="L41" s="62"/>
      <c r="M41" s="62"/>
      <c r="N41" s="63"/>
    </row>
    <row r="42" spans="2:14" ht="24.95" customHeight="1">
      <c r="B42" s="16"/>
      <c r="C42" s="25" t="s">
        <v>34</v>
      </c>
      <c r="D42" s="12">
        <v>13.33</v>
      </c>
      <c r="E42" s="5"/>
      <c r="F42" s="5"/>
      <c r="G42" s="5"/>
      <c r="H42" s="5"/>
      <c r="I42" s="5"/>
      <c r="J42" s="5"/>
      <c r="K42" s="5"/>
      <c r="L42" s="62"/>
      <c r="M42" s="62"/>
      <c r="N42" s="63"/>
    </row>
    <row r="43" spans="2:14" ht="24.95" customHeight="1">
      <c r="B43" s="16"/>
      <c r="C43" s="25" t="s">
        <v>35</v>
      </c>
      <c r="D43" s="25">
        <v>4.13</v>
      </c>
      <c r="E43" s="5"/>
      <c r="F43" s="5"/>
      <c r="G43" s="5"/>
      <c r="H43" s="5"/>
      <c r="I43" s="5"/>
      <c r="J43" s="5"/>
      <c r="K43" s="5"/>
      <c r="L43" s="62"/>
      <c r="M43" s="62"/>
      <c r="N43" s="63"/>
    </row>
    <row r="44" spans="2:14" ht="24.95" customHeight="1">
      <c r="B44" s="16"/>
      <c r="C44" s="25" t="s">
        <v>36</v>
      </c>
      <c r="D44" s="12">
        <v>1.65</v>
      </c>
      <c r="E44" s="5"/>
      <c r="F44" s="5"/>
      <c r="G44" s="5"/>
      <c r="H44" s="5"/>
      <c r="I44" s="5"/>
      <c r="J44" s="5"/>
      <c r="K44" s="5"/>
      <c r="L44" s="62"/>
      <c r="M44" s="62"/>
      <c r="N44" s="63"/>
    </row>
    <row r="45" spans="2:14" ht="24.95" customHeight="1">
      <c r="B45" s="16"/>
      <c r="C45" s="25" t="s">
        <v>37</v>
      </c>
      <c r="D45" s="12">
        <v>159.19999999999999</v>
      </c>
      <c r="E45" s="5"/>
      <c r="F45" s="5"/>
      <c r="G45" s="5"/>
      <c r="H45" s="5"/>
      <c r="I45" s="5"/>
      <c r="J45" s="5"/>
      <c r="K45" s="5"/>
      <c r="L45" s="62"/>
      <c r="M45" s="62"/>
      <c r="N45" s="63"/>
    </row>
    <row r="46" spans="2:14" ht="24.95" customHeight="1" thickBot="1">
      <c r="B46" s="16"/>
      <c r="C46" s="25" t="s">
        <v>38</v>
      </c>
      <c r="D46" s="25"/>
      <c r="E46" s="5"/>
      <c r="F46" s="5"/>
      <c r="G46" s="5"/>
      <c r="H46" s="5"/>
      <c r="I46" s="5"/>
      <c r="J46" s="5"/>
      <c r="K46" s="5"/>
      <c r="L46" s="62"/>
      <c r="M46" s="62"/>
      <c r="N46" s="63"/>
    </row>
    <row r="47" spans="2:14" ht="15.75" thickBo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8"/>
    </row>
    <row r="48" spans="2:14" ht="24.95" customHeight="1">
      <c r="B48" s="17" t="s">
        <v>39</v>
      </c>
      <c r="C48" s="18" t="s">
        <v>40</v>
      </c>
      <c r="D48" s="46"/>
      <c r="E48" s="5"/>
      <c r="F48" s="5"/>
      <c r="G48" s="5"/>
      <c r="H48" s="5"/>
      <c r="I48" s="5"/>
      <c r="J48" s="5"/>
      <c r="K48" s="5"/>
      <c r="L48" s="62"/>
      <c r="M48" s="62"/>
      <c r="N48" s="63"/>
    </row>
    <row r="49" spans="2:14" ht="24.95" customHeight="1">
      <c r="B49" s="16"/>
      <c r="C49" s="25" t="s">
        <v>41</v>
      </c>
      <c r="D49" s="25">
        <v>1.65</v>
      </c>
      <c r="E49" s="5"/>
      <c r="F49" s="5"/>
      <c r="G49" s="5"/>
      <c r="H49" s="5"/>
      <c r="I49" s="5"/>
      <c r="J49" s="5"/>
      <c r="K49" s="5"/>
      <c r="L49" s="62"/>
      <c r="M49" s="62"/>
      <c r="N49" s="63"/>
    </row>
    <row r="50" spans="2:14" ht="24.95" customHeight="1">
      <c r="B50" s="16"/>
      <c r="C50" s="25" t="s">
        <v>42</v>
      </c>
      <c r="D50" s="25">
        <v>71.37</v>
      </c>
      <c r="E50" s="5"/>
      <c r="F50" s="5"/>
      <c r="G50" s="5"/>
      <c r="H50" s="5"/>
      <c r="I50" s="5"/>
      <c r="J50" s="5"/>
      <c r="K50" s="5"/>
      <c r="L50" s="62"/>
      <c r="M50" s="62"/>
      <c r="N50" s="63"/>
    </row>
    <row r="51" spans="2:14" ht="24.95" customHeight="1">
      <c r="B51" s="16"/>
      <c r="C51" s="25" t="s">
        <v>43</v>
      </c>
      <c r="D51" s="25">
        <v>114.19</v>
      </c>
      <c r="E51" s="5"/>
      <c r="F51" s="5"/>
      <c r="G51" s="5"/>
      <c r="H51" s="5"/>
      <c r="I51" s="5"/>
      <c r="J51" s="5"/>
      <c r="K51" s="5"/>
      <c r="L51" s="62"/>
      <c r="M51" s="62"/>
      <c r="N51" s="63"/>
    </row>
    <row r="52" spans="2:14" ht="24.95" customHeight="1">
      <c r="B52" s="16"/>
      <c r="C52" s="25" t="s">
        <v>44</v>
      </c>
      <c r="D52" s="25">
        <v>99.91</v>
      </c>
      <c r="E52" s="5"/>
      <c r="F52" s="5"/>
      <c r="G52" s="5"/>
      <c r="H52" s="5"/>
      <c r="I52" s="5"/>
      <c r="J52" s="5"/>
      <c r="K52" s="5"/>
      <c r="L52" s="62"/>
      <c r="M52" s="62"/>
      <c r="N52" s="63"/>
    </row>
    <row r="53" spans="2:14" ht="24.95" customHeight="1" thickBot="1">
      <c r="B53" s="16"/>
      <c r="C53" s="25" t="s">
        <v>45</v>
      </c>
      <c r="D53" s="25">
        <v>27000</v>
      </c>
      <c r="E53" s="5"/>
      <c r="F53" s="5"/>
      <c r="G53" s="5"/>
      <c r="H53" s="5"/>
      <c r="I53" s="5"/>
      <c r="J53" s="5"/>
      <c r="K53" s="5"/>
      <c r="L53" s="62"/>
      <c r="M53" s="62"/>
      <c r="N53" s="63"/>
    </row>
    <row r="54" spans="2:14" ht="15.75" thickBo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2:14" ht="24.95" customHeight="1">
      <c r="B55" s="17" t="s">
        <v>46</v>
      </c>
      <c r="C55" s="18" t="s">
        <v>47</v>
      </c>
      <c r="D55" s="54"/>
      <c r="E55" s="5"/>
      <c r="F55" s="5"/>
      <c r="G55" s="5"/>
      <c r="H55" s="5"/>
      <c r="I55" s="5"/>
      <c r="J55" s="5"/>
      <c r="K55" s="5"/>
      <c r="L55" s="62"/>
      <c r="M55" s="62"/>
      <c r="N55" s="63"/>
    </row>
    <row r="56" spans="2:14" ht="24.95" customHeight="1">
      <c r="B56" s="16"/>
      <c r="C56" s="25" t="s">
        <v>48</v>
      </c>
      <c r="D56" s="25">
        <v>23</v>
      </c>
      <c r="E56" s="25" t="s">
        <v>177</v>
      </c>
      <c r="F56" s="5"/>
      <c r="G56" s="5"/>
      <c r="H56" s="5"/>
      <c r="I56" s="5"/>
      <c r="J56" s="5"/>
      <c r="K56" s="5"/>
      <c r="L56" s="62"/>
      <c r="M56" s="62"/>
      <c r="N56" s="63"/>
    </row>
    <row r="57" spans="2:14" ht="24.95" customHeight="1">
      <c r="B57" s="16"/>
      <c r="C57" s="25" t="s">
        <v>49</v>
      </c>
      <c r="D57" s="25">
        <v>57</v>
      </c>
      <c r="E57" s="5"/>
      <c r="F57" s="5"/>
      <c r="G57" s="5"/>
      <c r="H57" s="5"/>
      <c r="I57" s="5"/>
      <c r="J57" s="5"/>
      <c r="K57" s="5"/>
      <c r="L57" s="62"/>
      <c r="M57" s="62"/>
      <c r="N57" s="63"/>
    </row>
    <row r="58" spans="2:14" ht="24.95" customHeight="1">
      <c r="B58" s="16"/>
      <c r="C58" s="25" t="s">
        <v>178</v>
      </c>
      <c r="D58" s="3">
        <v>1</v>
      </c>
      <c r="E58" s="85" t="s">
        <v>179</v>
      </c>
      <c r="F58" s="5"/>
      <c r="G58" s="5"/>
      <c r="H58" s="5"/>
      <c r="I58" s="5"/>
      <c r="J58" s="5"/>
      <c r="K58" s="5"/>
      <c r="L58" s="62"/>
      <c r="M58" s="62"/>
      <c r="N58" s="63"/>
    </row>
    <row r="59" spans="2:14" ht="15.75" thickBot="1">
      <c r="B59" s="16"/>
      <c r="C59" s="5"/>
      <c r="D59" s="5"/>
      <c r="E59" s="5"/>
      <c r="F59" s="5"/>
      <c r="G59" s="5"/>
      <c r="H59" s="5"/>
      <c r="I59" s="5"/>
      <c r="J59" s="5"/>
      <c r="K59" s="5"/>
      <c r="L59" s="62"/>
      <c r="M59" s="62"/>
      <c r="N59" s="63"/>
    </row>
    <row r="60" spans="2:14" ht="15.75" thickBo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</row>
    <row r="61" spans="2:14" ht="24.95" customHeight="1">
      <c r="B61" s="23" t="s">
        <v>50</v>
      </c>
      <c r="C61" s="24" t="s">
        <v>51</v>
      </c>
      <c r="D61" s="25"/>
      <c r="E61" s="25"/>
      <c r="F61" s="25"/>
      <c r="G61" s="25"/>
      <c r="H61" s="25"/>
      <c r="I61" s="25"/>
      <c r="J61" s="5"/>
      <c r="K61" s="5"/>
      <c r="L61" s="62"/>
      <c r="M61" s="62"/>
      <c r="N61" s="63"/>
    </row>
    <row r="62" spans="2:14" ht="24.95" customHeight="1">
      <c r="B62" s="2"/>
      <c r="C62" s="25" t="s">
        <v>52</v>
      </c>
      <c r="D62" s="19">
        <v>0.72</v>
      </c>
      <c r="E62" s="25"/>
      <c r="F62" s="25"/>
      <c r="G62" s="25"/>
      <c r="H62" s="25"/>
      <c r="I62" s="25"/>
      <c r="J62" s="5"/>
      <c r="K62" s="5"/>
      <c r="L62" s="62"/>
      <c r="M62" s="62"/>
      <c r="N62" s="63"/>
    </row>
    <row r="63" spans="2:14" ht="24.95" customHeight="1">
      <c r="B63" s="2"/>
      <c r="C63" s="25" t="s">
        <v>53</v>
      </c>
      <c r="D63" s="19">
        <v>0.03</v>
      </c>
      <c r="E63" s="25"/>
      <c r="F63" s="25"/>
      <c r="G63" s="25"/>
      <c r="H63" s="25"/>
      <c r="I63" s="25"/>
      <c r="J63" s="5"/>
      <c r="K63" s="5"/>
      <c r="L63" s="62"/>
      <c r="M63" s="62"/>
      <c r="N63" s="63"/>
    </row>
    <row r="64" spans="2:14" ht="24.95" customHeight="1">
      <c r="B64" s="2"/>
      <c r="C64" s="25" t="s">
        <v>54</v>
      </c>
      <c r="D64" s="19">
        <v>0.12</v>
      </c>
      <c r="E64" s="25"/>
      <c r="F64" s="25"/>
      <c r="G64" s="25"/>
      <c r="H64" s="25"/>
      <c r="I64" s="25"/>
      <c r="J64" s="5"/>
      <c r="K64" s="5"/>
      <c r="L64" s="62"/>
      <c r="M64" s="62"/>
      <c r="N64" s="63"/>
    </row>
    <row r="65" spans="2:14" ht="24.95" customHeight="1">
      <c r="B65" s="2"/>
      <c r="C65" s="25" t="s">
        <v>55</v>
      </c>
      <c r="D65" s="19">
        <v>0.05</v>
      </c>
      <c r="E65" s="25"/>
      <c r="F65" s="25"/>
      <c r="G65" s="25"/>
      <c r="H65" s="25"/>
      <c r="I65" s="25"/>
      <c r="J65" s="5"/>
      <c r="K65" s="5"/>
      <c r="L65" s="62"/>
      <c r="M65" s="62"/>
      <c r="N65" s="63"/>
    </row>
    <row r="66" spans="2:14" ht="24.95" customHeight="1">
      <c r="B66" s="2"/>
      <c r="C66" s="25" t="s">
        <v>56</v>
      </c>
      <c r="D66" s="19">
        <v>0.08</v>
      </c>
      <c r="E66" s="25"/>
      <c r="F66" s="25"/>
      <c r="G66" s="25"/>
      <c r="H66" s="25"/>
      <c r="I66" s="25"/>
      <c r="J66" s="5"/>
      <c r="K66" s="5"/>
      <c r="L66" s="62"/>
      <c r="M66" s="62"/>
      <c r="N66" s="63"/>
    </row>
    <row r="67" spans="2:14" ht="24.95" customHeight="1" thickBot="1">
      <c r="B67" s="16"/>
      <c r="C67" s="5"/>
      <c r="D67" s="5"/>
      <c r="E67" s="5"/>
      <c r="F67" s="5"/>
      <c r="G67" s="5"/>
      <c r="H67" s="5"/>
      <c r="I67" s="5"/>
      <c r="J67" s="5"/>
      <c r="K67" s="5"/>
      <c r="L67" s="62"/>
      <c r="M67" s="62"/>
      <c r="N67" s="63"/>
    </row>
    <row r="68" spans="2:14" ht="15.75" thickBot="1">
      <c r="B68" s="66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8"/>
    </row>
    <row r="69" spans="2:14" ht="24.95" customHeight="1">
      <c r="B69" s="17" t="s">
        <v>57</v>
      </c>
      <c r="C69" s="22" t="s">
        <v>58</v>
      </c>
      <c r="D69" s="70"/>
      <c r="E69" s="70"/>
      <c r="F69" s="13"/>
      <c r="G69" s="13"/>
      <c r="H69" s="13"/>
      <c r="I69" s="13"/>
      <c r="J69" s="13"/>
      <c r="K69" s="14"/>
      <c r="L69" s="62"/>
      <c r="M69" s="62"/>
      <c r="N69" s="63"/>
    </row>
    <row r="70" spans="2:14" ht="24.95" customHeight="1">
      <c r="B70" s="17"/>
      <c r="C70" s="9" t="s">
        <v>59</v>
      </c>
      <c r="D70" s="71">
        <v>49.575000000000003</v>
      </c>
      <c r="E70" s="71"/>
      <c r="F70" s="15" t="s">
        <v>174</v>
      </c>
      <c r="G70" s="13"/>
      <c r="H70" s="13"/>
      <c r="I70" s="13"/>
      <c r="J70" s="13"/>
      <c r="K70" s="14"/>
      <c r="L70" s="62"/>
      <c r="M70" s="62"/>
      <c r="N70" s="63"/>
    </row>
    <row r="71" spans="2:14" ht="24.95" customHeight="1">
      <c r="B71" s="17"/>
      <c r="C71" s="9" t="s">
        <v>60</v>
      </c>
      <c r="D71" s="71">
        <v>28.88</v>
      </c>
      <c r="E71" s="71"/>
      <c r="F71" s="13"/>
      <c r="G71" s="13"/>
      <c r="H71" s="13"/>
      <c r="I71" s="13"/>
      <c r="J71" s="13"/>
      <c r="K71" s="14"/>
      <c r="L71" s="62"/>
      <c r="M71" s="62"/>
      <c r="N71" s="63"/>
    </row>
    <row r="72" spans="2:14" ht="24.95" customHeight="1">
      <c r="B72" s="16"/>
      <c r="C72" s="9" t="s">
        <v>61</v>
      </c>
      <c r="D72" s="71">
        <f>D70-D71</f>
        <v>20.695000000000004</v>
      </c>
      <c r="E72" s="71"/>
      <c r="F72" s="13"/>
      <c r="G72" s="13"/>
      <c r="H72" s="13"/>
      <c r="I72" s="13"/>
      <c r="J72" s="13"/>
      <c r="K72" s="14"/>
      <c r="L72" s="62"/>
      <c r="M72" s="62"/>
      <c r="N72" s="63"/>
    </row>
    <row r="73" spans="2:14" ht="24.95" customHeight="1">
      <c r="B73" s="16"/>
      <c r="C73" s="9" t="s">
        <v>62</v>
      </c>
      <c r="D73" s="72">
        <v>22.018999999999998</v>
      </c>
      <c r="E73" s="72"/>
      <c r="F73" s="13"/>
      <c r="G73" s="13"/>
      <c r="H73" s="13"/>
      <c r="I73" s="13"/>
      <c r="J73" s="13"/>
      <c r="K73" s="14"/>
      <c r="L73" s="62"/>
      <c r="M73" s="62"/>
      <c r="N73" s="63"/>
    </row>
    <row r="74" spans="2:14" ht="39.75" customHeight="1" thickBot="1">
      <c r="B74" s="16"/>
      <c r="C74" s="9" t="s">
        <v>63</v>
      </c>
      <c r="D74" s="69">
        <f>D73/D72</f>
        <v>1.0639768059917851</v>
      </c>
      <c r="E74" s="69"/>
      <c r="F74" s="9"/>
      <c r="G74" s="13"/>
      <c r="H74" s="13"/>
      <c r="I74" s="13"/>
      <c r="J74" s="13"/>
      <c r="K74" s="14"/>
      <c r="L74" s="62"/>
      <c r="M74" s="62"/>
      <c r="N74" s="63"/>
    </row>
    <row r="75" spans="2:14" ht="15.75" thickBo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8"/>
    </row>
    <row r="76" spans="2:14" ht="24.95" customHeight="1">
      <c r="B76" s="17" t="s">
        <v>64</v>
      </c>
      <c r="C76" s="18" t="s">
        <v>65</v>
      </c>
      <c r="D76" s="5"/>
      <c r="E76" s="5"/>
      <c r="F76" s="5"/>
      <c r="G76" s="5"/>
      <c r="H76" s="5"/>
      <c r="I76" s="5"/>
      <c r="J76" s="5"/>
      <c r="K76" s="5"/>
      <c r="L76" s="5"/>
      <c r="M76" s="62"/>
      <c r="N76" s="63"/>
    </row>
    <row r="77" spans="2:14" ht="16.5" customHeight="1">
      <c r="B77" s="16"/>
      <c r="C77" s="5"/>
      <c r="D77" s="5"/>
      <c r="E77" s="5"/>
      <c r="F77" s="5"/>
      <c r="G77" s="5"/>
      <c r="H77" s="5"/>
      <c r="I77" s="5"/>
      <c r="J77" s="5"/>
      <c r="K77" s="5"/>
      <c r="L77" s="5"/>
      <c r="M77" s="62"/>
      <c r="N77" s="63"/>
    </row>
    <row r="78" spans="2:14" ht="24.95" customHeight="1">
      <c r="B78" s="16"/>
      <c r="C78" s="25" t="s">
        <v>66</v>
      </c>
      <c r="D78" s="10">
        <v>138.9</v>
      </c>
      <c r="E78" s="5"/>
      <c r="F78" s="5"/>
      <c r="G78" s="5"/>
      <c r="H78" s="5"/>
      <c r="I78" s="51"/>
      <c r="J78" s="5"/>
      <c r="K78" s="5"/>
      <c r="L78" s="5"/>
      <c r="M78" s="62"/>
      <c r="N78" s="63"/>
    </row>
    <row r="79" spans="2:14" ht="24.95" customHeight="1">
      <c r="B79" s="16"/>
      <c r="C79" s="25" t="s">
        <v>67</v>
      </c>
      <c r="D79" s="11">
        <v>129.19999999999999</v>
      </c>
      <c r="E79" s="5"/>
      <c r="F79" s="5"/>
      <c r="G79" s="5"/>
      <c r="H79" s="5"/>
      <c r="I79" s="5"/>
      <c r="J79" s="5"/>
      <c r="K79" s="5"/>
      <c r="L79" s="5"/>
      <c r="M79" s="62"/>
      <c r="N79" s="63"/>
    </row>
    <row r="80" spans="2:14" ht="32.25" customHeight="1" thickBot="1">
      <c r="B80" s="20"/>
      <c r="C80" s="52" t="s">
        <v>68</v>
      </c>
      <c r="D80" s="53" t="s">
        <v>181</v>
      </c>
      <c r="E80" s="21"/>
      <c r="F80" s="21"/>
      <c r="G80" s="21"/>
      <c r="H80" s="21"/>
      <c r="I80" s="21"/>
      <c r="J80" s="21"/>
      <c r="K80" s="21"/>
      <c r="L80" s="21"/>
      <c r="M80" s="64"/>
      <c r="N80" s="65"/>
    </row>
    <row r="81" spans="2:14" ht="48.75" customHeight="1">
      <c r="B81" s="48" t="s">
        <v>69</v>
      </c>
      <c r="C81" s="48" t="s">
        <v>70</v>
      </c>
      <c r="D81" s="48" t="s">
        <v>71</v>
      </c>
      <c r="E81" s="48" t="s">
        <v>72</v>
      </c>
      <c r="F81" s="48" t="s">
        <v>73</v>
      </c>
      <c r="G81" s="48" t="s">
        <v>74</v>
      </c>
      <c r="H81" s="48" t="s">
        <v>75</v>
      </c>
      <c r="I81" s="48" t="s">
        <v>76</v>
      </c>
      <c r="J81" s="48" t="s">
        <v>77</v>
      </c>
      <c r="K81" s="48" t="s">
        <v>171</v>
      </c>
      <c r="L81" s="48" t="s">
        <v>172</v>
      </c>
      <c r="M81" s="48" t="s">
        <v>80</v>
      </c>
      <c r="N81" s="55" t="s">
        <v>173</v>
      </c>
    </row>
    <row r="82" spans="2:14" ht="30" customHeight="1">
      <c r="B82" s="27">
        <v>1</v>
      </c>
      <c r="C82" s="27" t="s">
        <v>97</v>
      </c>
      <c r="D82" s="27" t="s">
        <v>100</v>
      </c>
      <c r="E82" s="27">
        <v>1</v>
      </c>
      <c r="F82" s="27" t="s">
        <v>162</v>
      </c>
      <c r="G82" s="27">
        <v>2.1</v>
      </c>
      <c r="H82" s="27">
        <v>1.58</v>
      </c>
      <c r="I82" s="27">
        <v>908</v>
      </c>
      <c r="J82" s="27">
        <v>2.06</v>
      </c>
      <c r="K82" s="34">
        <v>81.709609999999998</v>
      </c>
      <c r="L82" s="34">
        <v>20.279713000000001</v>
      </c>
      <c r="M82" s="27">
        <v>1</v>
      </c>
      <c r="N82" s="27">
        <v>0.15940465351634481</v>
      </c>
    </row>
    <row r="83" spans="2:14" ht="30" customHeight="1">
      <c r="B83" s="27">
        <v>2</v>
      </c>
      <c r="C83" s="27" t="s">
        <v>97</v>
      </c>
      <c r="D83" s="27" t="s">
        <v>100</v>
      </c>
      <c r="E83" s="27">
        <v>1</v>
      </c>
      <c r="F83" s="27" t="s">
        <v>162</v>
      </c>
      <c r="G83" s="27">
        <v>2.1</v>
      </c>
      <c r="H83" s="27">
        <v>1.58</v>
      </c>
      <c r="I83" s="27">
        <v>908</v>
      </c>
      <c r="J83" s="27">
        <v>2.06</v>
      </c>
      <c r="K83" s="34">
        <v>81.707440000000005</v>
      </c>
      <c r="L83" s="34">
        <v>20.281713</v>
      </c>
      <c r="M83" s="27">
        <v>1</v>
      </c>
      <c r="N83" s="27">
        <v>0.15940465351634481</v>
      </c>
    </row>
    <row r="84" spans="2:14" ht="30" customHeight="1">
      <c r="B84" s="27">
        <v>3</v>
      </c>
      <c r="C84" s="27" t="s">
        <v>97</v>
      </c>
      <c r="D84" s="27" t="s">
        <v>101</v>
      </c>
      <c r="E84" s="27">
        <v>1</v>
      </c>
      <c r="F84" s="27" t="s">
        <v>163</v>
      </c>
      <c r="G84" s="27">
        <v>3.2610000000000001</v>
      </c>
      <c r="H84" s="27">
        <v>2.9630000000000001</v>
      </c>
      <c r="I84" s="27">
        <v>1775</v>
      </c>
      <c r="J84" s="27">
        <v>3.73</v>
      </c>
      <c r="K84" s="34">
        <v>81.710300000000004</v>
      </c>
      <c r="L84" s="34">
        <v>20.286959</v>
      </c>
      <c r="M84" s="27">
        <v>1</v>
      </c>
      <c r="N84" s="27">
        <v>0.28338605069572415</v>
      </c>
    </row>
    <row r="85" spans="2:14" ht="30" customHeight="1">
      <c r="B85" s="27">
        <v>4</v>
      </c>
      <c r="C85" s="27" t="s">
        <v>97</v>
      </c>
      <c r="D85" s="27" t="s">
        <v>101</v>
      </c>
      <c r="E85" s="27">
        <v>1</v>
      </c>
      <c r="F85" s="27" t="s">
        <v>163</v>
      </c>
      <c r="G85" s="27">
        <v>3.2610000000000001</v>
      </c>
      <c r="H85" s="27">
        <v>2.9630000000000001</v>
      </c>
      <c r="I85" s="27">
        <v>1775</v>
      </c>
      <c r="J85" s="27">
        <v>3.73</v>
      </c>
      <c r="K85" s="34">
        <v>81.710380000000001</v>
      </c>
      <c r="L85" s="34">
        <v>20.285481999999998</v>
      </c>
      <c r="M85" s="27">
        <v>1</v>
      </c>
      <c r="N85" s="27">
        <v>0.28338605069572415</v>
      </c>
    </row>
    <row r="86" spans="2:14" ht="30" customHeight="1">
      <c r="B86" s="27">
        <v>5</v>
      </c>
      <c r="C86" s="27" t="s">
        <v>97</v>
      </c>
      <c r="D86" s="27" t="s">
        <v>102</v>
      </c>
      <c r="E86" s="27">
        <v>1</v>
      </c>
      <c r="F86" s="27" t="s">
        <v>163</v>
      </c>
      <c r="G86" s="27">
        <v>3.2610000000000001</v>
      </c>
      <c r="H86" s="27">
        <v>2.9630000000000001</v>
      </c>
      <c r="I86" s="27">
        <v>1775</v>
      </c>
      <c r="J86" s="27">
        <v>3.73</v>
      </c>
      <c r="K86" s="34">
        <v>81.712760000000003</v>
      </c>
      <c r="L86" s="34">
        <v>20.286080999999999</v>
      </c>
      <c r="M86" s="27">
        <v>1</v>
      </c>
      <c r="N86" s="27">
        <v>0.28338605069572415</v>
      </c>
    </row>
    <row r="87" spans="2:14" ht="30" customHeight="1">
      <c r="B87" s="27">
        <v>6</v>
      </c>
      <c r="C87" s="27" t="s">
        <v>97</v>
      </c>
      <c r="D87" s="27" t="s">
        <v>103</v>
      </c>
      <c r="E87" s="27">
        <v>1</v>
      </c>
      <c r="F87" s="27" t="s">
        <v>163</v>
      </c>
      <c r="G87" s="27">
        <v>3.2610000000000001</v>
      </c>
      <c r="H87" s="27">
        <v>2.9630000000000001</v>
      </c>
      <c r="I87" s="27">
        <v>1775</v>
      </c>
      <c r="J87" s="27">
        <v>3.73</v>
      </c>
      <c r="K87" s="34">
        <v>81.715289999999996</v>
      </c>
      <c r="L87" s="34">
        <v>20.295522999999999</v>
      </c>
      <c r="M87" s="27">
        <v>1</v>
      </c>
      <c r="N87" s="27">
        <v>0.28338605069572415</v>
      </c>
    </row>
    <row r="88" spans="2:14" ht="30" customHeight="1">
      <c r="B88" s="27">
        <v>7</v>
      </c>
      <c r="C88" s="27" t="s">
        <v>97</v>
      </c>
      <c r="D88" s="27" t="s">
        <v>104</v>
      </c>
      <c r="E88" s="27">
        <v>1</v>
      </c>
      <c r="F88" s="27" t="s">
        <v>163</v>
      </c>
      <c r="G88" s="27">
        <v>3.2610000000000001</v>
      </c>
      <c r="H88" s="27">
        <v>2.9630000000000001</v>
      </c>
      <c r="I88" s="27">
        <v>1775</v>
      </c>
      <c r="J88" s="27">
        <v>3.73</v>
      </c>
      <c r="K88" s="34">
        <v>81.712149999999994</v>
      </c>
      <c r="L88" s="34">
        <v>20.294975000000001</v>
      </c>
      <c r="M88" s="27">
        <v>1</v>
      </c>
      <c r="N88" s="27">
        <v>0.28338605069572415</v>
      </c>
    </row>
    <row r="89" spans="2:14" ht="30" customHeight="1">
      <c r="B89" s="27">
        <v>8</v>
      </c>
      <c r="C89" s="27" t="s">
        <v>97</v>
      </c>
      <c r="D89" s="27" t="s">
        <v>105</v>
      </c>
      <c r="E89" s="27">
        <v>1</v>
      </c>
      <c r="F89" s="27" t="s">
        <v>163</v>
      </c>
      <c r="G89" s="27">
        <v>3.2610000000000001</v>
      </c>
      <c r="H89" s="27">
        <v>2.9630000000000001</v>
      </c>
      <c r="I89" s="27">
        <v>1775</v>
      </c>
      <c r="J89" s="27">
        <v>3.73</v>
      </c>
      <c r="K89" s="34">
        <v>81.713425000000001</v>
      </c>
      <c r="L89" s="34">
        <v>20.288571999999998</v>
      </c>
      <c r="M89" s="27">
        <v>1</v>
      </c>
      <c r="N89" s="27">
        <v>0.28338605069572415</v>
      </c>
    </row>
    <row r="90" spans="2:14" ht="30" customHeight="1">
      <c r="B90" s="27">
        <v>9</v>
      </c>
      <c r="C90" s="27" t="s">
        <v>97</v>
      </c>
      <c r="D90" s="27" t="s">
        <v>106</v>
      </c>
      <c r="E90" s="27">
        <v>1</v>
      </c>
      <c r="F90" s="27" t="s">
        <v>163</v>
      </c>
      <c r="G90" s="27">
        <v>3.2610000000000001</v>
      </c>
      <c r="H90" s="27">
        <v>2.9630000000000001</v>
      </c>
      <c r="I90" s="27">
        <v>1775</v>
      </c>
      <c r="J90" s="27">
        <v>3.73</v>
      </c>
      <c r="K90" s="34">
        <v>81.707930000000005</v>
      </c>
      <c r="L90" s="34">
        <v>20.282430000000002</v>
      </c>
      <c r="M90" s="27">
        <v>1</v>
      </c>
      <c r="N90" s="27">
        <v>0.28338605069572415</v>
      </c>
    </row>
    <row r="91" spans="2:14" ht="30" customHeight="1">
      <c r="B91" s="27">
        <v>10</v>
      </c>
      <c r="C91" s="27" t="s">
        <v>97</v>
      </c>
      <c r="D91" s="27" t="s">
        <v>107</v>
      </c>
      <c r="E91" s="27">
        <v>1</v>
      </c>
      <c r="F91" s="27" t="s">
        <v>163</v>
      </c>
      <c r="G91" s="27">
        <v>3.2610000000000001</v>
      </c>
      <c r="H91" s="27">
        <v>2.9630000000000001</v>
      </c>
      <c r="I91" s="27">
        <v>1775</v>
      </c>
      <c r="J91" s="27">
        <v>3.73</v>
      </c>
      <c r="K91" s="34">
        <v>81.70899</v>
      </c>
      <c r="L91" s="34">
        <v>20.282029999999999</v>
      </c>
      <c r="M91" s="27">
        <v>1</v>
      </c>
      <c r="N91" s="27">
        <v>0.28338605069572415</v>
      </c>
    </row>
    <row r="92" spans="2:14" ht="30" customHeight="1">
      <c r="B92" s="27">
        <v>11</v>
      </c>
      <c r="C92" s="27" t="s">
        <v>97</v>
      </c>
      <c r="D92" s="27" t="s">
        <v>108</v>
      </c>
      <c r="E92" s="27">
        <v>1</v>
      </c>
      <c r="F92" s="27" t="s">
        <v>163</v>
      </c>
      <c r="G92" s="27">
        <v>3.2610000000000001</v>
      </c>
      <c r="H92" s="27">
        <v>2.9630000000000001</v>
      </c>
      <c r="I92" s="27">
        <v>1775</v>
      </c>
      <c r="J92" s="27">
        <v>3.73</v>
      </c>
      <c r="K92" s="34">
        <v>81.709305000000001</v>
      </c>
      <c r="L92" s="34">
        <v>20.292843000000001</v>
      </c>
      <c r="M92" s="27">
        <v>1</v>
      </c>
      <c r="N92" s="27">
        <v>0.28338605069572415</v>
      </c>
    </row>
    <row r="93" spans="2:14" ht="30" customHeight="1">
      <c r="B93" s="27">
        <v>12</v>
      </c>
      <c r="C93" s="27" t="s">
        <v>97</v>
      </c>
      <c r="D93" s="27" t="s">
        <v>108</v>
      </c>
      <c r="E93" s="27">
        <v>1</v>
      </c>
      <c r="F93" s="27" t="s">
        <v>163</v>
      </c>
      <c r="G93" s="27">
        <v>3.2610000000000001</v>
      </c>
      <c r="H93" s="27">
        <v>2.9630000000000001</v>
      </c>
      <c r="I93" s="27">
        <v>1775</v>
      </c>
      <c r="J93" s="27">
        <v>3.73</v>
      </c>
      <c r="K93" s="34">
        <v>81.709569999999999</v>
      </c>
      <c r="L93" s="34">
        <v>20.296951</v>
      </c>
      <c r="M93" s="27">
        <v>1</v>
      </c>
      <c r="N93" s="27">
        <v>0.28338605069572415</v>
      </c>
    </row>
    <row r="94" spans="2:14" ht="30" customHeight="1">
      <c r="B94" s="27">
        <v>13</v>
      </c>
      <c r="C94" s="27" t="s">
        <v>97</v>
      </c>
      <c r="D94" s="27" t="s">
        <v>109</v>
      </c>
      <c r="E94" s="27">
        <v>1</v>
      </c>
      <c r="F94" s="27" t="s">
        <v>163</v>
      </c>
      <c r="G94" s="27">
        <v>3.2610000000000001</v>
      </c>
      <c r="H94" s="27">
        <v>2.9630000000000001</v>
      </c>
      <c r="I94" s="27">
        <v>1775</v>
      </c>
      <c r="J94" s="27">
        <v>3.73</v>
      </c>
      <c r="K94" s="34">
        <v>81.713425000000001</v>
      </c>
      <c r="L94" s="34">
        <v>20.287330000000001</v>
      </c>
      <c r="M94" s="27">
        <v>1</v>
      </c>
      <c r="N94" s="27">
        <v>0.28338605069572415</v>
      </c>
    </row>
    <row r="95" spans="2:14" ht="30" customHeight="1">
      <c r="B95" s="27">
        <v>14</v>
      </c>
      <c r="C95" s="27" t="s">
        <v>97</v>
      </c>
      <c r="D95" s="27" t="s">
        <v>109</v>
      </c>
      <c r="E95" s="27">
        <v>1</v>
      </c>
      <c r="F95" s="27" t="s">
        <v>164</v>
      </c>
      <c r="G95" s="27">
        <v>13.5</v>
      </c>
      <c r="H95" s="27">
        <v>12.95</v>
      </c>
      <c r="I95" s="27">
        <v>7761.5977011494251</v>
      </c>
      <c r="J95" s="27">
        <v>16.420000000000002</v>
      </c>
      <c r="K95" s="34">
        <v>81.708759999999998</v>
      </c>
      <c r="L95" s="34">
        <v>20.283182</v>
      </c>
      <c r="M95" s="27">
        <v>1</v>
      </c>
      <c r="N95" s="27">
        <v>0.10201897825046069</v>
      </c>
    </row>
    <row r="96" spans="2:14" ht="30" customHeight="1">
      <c r="B96" s="27">
        <v>15</v>
      </c>
      <c r="C96" s="27" t="s">
        <v>97</v>
      </c>
      <c r="D96" s="27" t="s">
        <v>110</v>
      </c>
      <c r="E96" s="27">
        <v>1</v>
      </c>
      <c r="F96" s="27" t="s">
        <v>162</v>
      </c>
      <c r="G96" s="27">
        <v>2.1</v>
      </c>
      <c r="H96" s="27">
        <v>1.58</v>
      </c>
      <c r="I96" s="27">
        <v>908</v>
      </c>
      <c r="J96" s="27">
        <v>2.06</v>
      </c>
      <c r="K96" s="34">
        <v>81.706339999999997</v>
      </c>
      <c r="L96" s="34">
        <v>20.287659999999999</v>
      </c>
      <c r="M96" s="27">
        <v>1</v>
      </c>
      <c r="N96" s="27">
        <v>0.15940465351634481</v>
      </c>
    </row>
    <row r="97" spans="2:14" ht="30" customHeight="1">
      <c r="B97" s="27">
        <v>16</v>
      </c>
      <c r="C97" s="27" t="s">
        <v>97</v>
      </c>
      <c r="D97" s="27" t="s">
        <v>111</v>
      </c>
      <c r="E97" s="27">
        <v>1</v>
      </c>
      <c r="F97" s="27" t="s">
        <v>162</v>
      </c>
      <c r="G97" s="27">
        <v>2.1</v>
      </c>
      <c r="H97" s="27">
        <v>1.58</v>
      </c>
      <c r="I97" s="27">
        <v>908</v>
      </c>
      <c r="J97" s="27">
        <v>2.06</v>
      </c>
      <c r="K97" s="34">
        <v>81.706183999999993</v>
      </c>
      <c r="L97" s="34">
        <v>20.285928999999999</v>
      </c>
      <c r="M97" s="27">
        <v>1</v>
      </c>
      <c r="N97" s="27">
        <v>0.15940465351634481</v>
      </c>
    </row>
    <row r="98" spans="2:14" ht="30" customHeight="1">
      <c r="B98" s="27">
        <v>17</v>
      </c>
      <c r="C98" s="27" t="s">
        <v>97</v>
      </c>
      <c r="D98" s="27" t="s">
        <v>112</v>
      </c>
      <c r="E98" s="27">
        <v>1</v>
      </c>
      <c r="F98" s="27" t="s">
        <v>163</v>
      </c>
      <c r="G98" s="27">
        <v>3.2610000000000001</v>
      </c>
      <c r="H98" s="27">
        <v>2.9630000000000001</v>
      </c>
      <c r="I98" s="27">
        <v>1775</v>
      </c>
      <c r="J98" s="27">
        <v>3.73</v>
      </c>
      <c r="K98" s="34">
        <v>81.701189999999997</v>
      </c>
      <c r="L98" s="34">
        <v>20.297633999999999</v>
      </c>
      <c r="M98" s="27">
        <v>1</v>
      </c>
      <c r="N98" s="27">
        <v>0.28338605069572415</v>
      </c>
    </row>
    <row r="99" spans="2:14" ht="30" customHeight="1">
      <c r="B99" s="27">
        <v>18</v>
      </c>
      <c r="C99" s="27" t="s">
        <v>97</v>
      </c>
      <c r="D99" s="27" t="s">
        <v>112</v>
      </c>
      <c r="E99" s="27">
        <v>1</v>
      </c>
      <c r="F99" s="27" t="s">
        <v>164</v>
      </c>
      <c r="G99" s="27">
        <v>13.5</v>
      </c>
      <c r="H99" s="27">
        <v>12.95</v>
      </c>
      <c r="I99" s="27">
        <v>7761.5977011494251</v>
      </c>
      <c r="J99" s="27">
        <v>16.420000000000002</v>
      </c>
      <c r="K99" s="34">
        <v>81.706400000000002</v>
      </c>
      <c r="L99" s="34">
        <v>20.298791999999999</v>
      </c>
      <c r="M99" s="27">
        <v>1</v>
      </c>
      <c r="N99" s="27">
        <v>1.1335442027828966</v>
      </c>
    </row>
    <row r="100" spans="2:14" ht="30" customHeight="1">
      <c r="B100" s="27">
        <v>19</v>
      </c>
      <c r="C100" s="27" t="s">
        <v>97</v>
      </c>
      <c r="D100" s="27" t="s">
        <v>113</v>
      </c>
      <c r="E100" s="27">
        <v>1</v>
      </c>
      <c r="F100" s="27" t="s">
        <v>164</v>
      </c>
      <c r="G100" s="27">
        <v>13.5</v>
      </c>
      <c r="H100" s="27">
        <v>12.95</v>
      </c>
      <c r="I100" s="27">
        <v>7761.5977011494251</v>
      </c>
      <c r="J100" s="27">
        <v>16.420000000000002</v>
      </c>
      <c r="K100" s="34">
        <v>81.706569999999999</v>
      </c>
      <c r="L100" s="34">
        <v>20.298584000000002</v>
      </c>
      <c r="M100" s="27">
        <v>1</v>
      </c>
      <c r="N100" s="27">
        <v>1.1335442027828966</v>
      </c>
    </row>
    <row r="101" spans="2:14" ht="30" customHeight="1">
      <c r="B101" s="27">
        <v>20</v>
      </c>
      <c r="C101" s="27" t="s">
        <v>97</v>
      </c>
      <c r="D101" s="27" t="s">
        <v>112</v>
      </c>
      <c r="E101" s="27">
        <v>1</v>
      </c>
      <c r="F101" s="27" t="s">
        <v>163</v>
      </c>
      <c r="G101" s="27">
        <v>3.2610000000000001</v>
      </c>
      <c r="H101" s="27">
        <v>2.9630000000000001</v>
      </c>
      <c r="I101" s="27">
        <v>1775</v>
      </c>
      <c r="J101" s="27">
        <v>3.73</v>
      </c>
      <c r="K101" s="34">
        <v>81.713425000000001</v>
      </c>
      <c r="L101" s="34">
        <v>20.287330000000001</v>
      </c>
      <c r="M101" s="27">
        <v>1</v>
      </c>
      <c r="N101" s="27">
        <v>0.28338605069572415</v>
      </c>
    </row>
    <row r="102" spans="2:14" ht="30" customHeight="1">
      <c r="B102" s="27">
        <v>21</v>
      </c>
      <c r="C102" s="27" t="s">
        <v>97</v>
      </c>
      <c r="D102" s="27" t="s">
        <v>114</v>
      </c>
      <c r="E102" s="27">
        <v>1</v>
      </c>
      <c r="F102" s="27" t="s">
        <v>163</v>
      </c>
      <c r="G102" s="27">
        <v>3.2610000000000001</v>
      </c>
      <c r="H102" s="27">
        <v>2.9630000000000001</v>
      </c>
      <c r="I102" s="27">
        <v>1775</v>
      </c>
      <c r="J102" s="27">
        <v>3.73</v>
      </c>
      <c r="K102" s="34">
        <v>81.708759999999998</v>
      </c>
      <c r="L102" s="34">
        <v>20.283182</v>
      </c>
      <c r="M102" s="27">
        <v>1</v>
      </c>
      <c r="N102" s="27">
        <v>0.28338605069572415</v>
      </c>
    </row>
    <row r="103" spans="2:14" ht="30" customHeight="1">
      <c r="B103" s="27">
        <v>22</v>
      </c>
      <c r="C103" s="27" t="s">
        <v>97</v>
      </c>
      <c r="D103" s="27" t="s">
        <v>114</v>
      </c>
      <c r="E103" s="27">
        <v>1</v>
      </c>
      <c r="F103" s="27" t="s">
        <v>163</v>
      </c>
      <c r="G103" s="27">
        <v>3.2610000000000001</v>
      </c>
      <c r="H103" s="27">
        <v>2.9630000000000001</v>
      </c>
      <c r="I103" s="27">
        <v>1775</v>
      </c>
      <c r="J103" s="27">
        <v>3.73</v>
      </c>
      <c r="K103" s="34">
        <v>81.706339999999997</v>
      </c>
      <c r="L103" s="34">
        <v>20.287659999999999</v>
      </c>
      <c r="M103" s="27">
        <v>1</v>
      </c>
      <c r="N103" s="27">
        <v>0.28338605069572415</v>
      </c>
    </row>
    <row r="104" spans="2:14" ht="30" customHeight="1">
      <c r="B104" s="27">
        <v>23</v>
      </c>
      <c r="C104" s="27" t="s">
        <v>97</v>
      </c>
      <c r="D104" s="27" t="s">
        <v>114</v>
      </c>
      <c r="E104" s="27">
        <v>1</v>
      </c>
      <c r="F104" s="27" t="s">
        <v>163</v>
      </c>
      <c r="G104" s="27">
        <v>3.2610000000000001</v>
      </c>
      <c r="H104" s="27">
        <v>2.9630000000000001</v>
      </c>
      <c r="I104" s="27">
        <v>1775</v>
      </c>
      <c r="J104" s="27">
        <v>3.73</v>
      </c>
      <c r="K104" s="34">
        <v>81.706183999999993</v>
      </c>
      <c r="L104" s="34">
        <v>20.285928999999999</v>
      </c>
      <c r="M104" s="27">
        <v>1</v>
      </c>
      <c r="N104" s="27">
        <v>0.28338605069572415</v>
      </c>
    </row>
    <row r="105" spans="2:14" ht="30" customHeight="1">
      <c r="B105" s="27">
        <v>24</v>
      </c>
      <c r="C105" s="27" t="s">
        <v>97</v>
      </c>
      <c r="D105" s="27" t="s">
        <v>114</v>
      </c>
      <c r="E105" s="27">
        <v>1</v>
      </c>
      <c r="F105" s="27" t="s">
        <v>163</v>
      </c>
      <c r="G105" s="27">
        <v>3.2610000000000001</v>
      </c>
      <c r="H105" s="27">
        <v>2.9630000000000001</v>
      </c>
      <c r="I105" s="27">
        <v>1775</v>
      </c>
      <c r="J105" s="27">
        <v>3.73</v>
      </c>
      <c r="K105" s="34">
        <v>81.701189999999997</v>
      </c>
      <c r="L105" s="34">
        <v>20.297633999999999</v>
      </c>
      <c r="M105" s="27">
        <v>1</v>
      </c>
      <c r="N105" s="27">
        <v>0.28338605069572415</v>
      </c>
    </row>
    <row r="106" spans="2:14" ht="30" customHeight="1">
      <c r="B106" s="27">
        <v>25</v>
      </c>
      <c r="C106" s="27" t="s">
        <v>97</v>
      </c>
      <c r="D106" s="27" t="s">
        <v>115</v>
      </c>
      <c r="E106" s="27">
        <v>1</v>
      </c>
      <c r="F106" s="27" t="s">
        <v>163</v>
      </c>
      <c r="G106" s="27">
        <v>3.2610000000000001</v>
      </c>
      <c r="H106" s="27">
        <v>2.9630000000000001</v>
      </c>
      <c r="I106" s="27">
        <v>1775</v>
      </c>
      <c r="J106" s="27">
        <v>3.73</v>
      </c>
      <c r="K106" s="34">
        <v>81.706400000000002</v>
      </c>
      <c r="L106" s="34">
        <v>20.298791999999999</v>
      </c>
      <c r="M106" s="27">
        <v>1</v>
      </c>
      <c r="N106" s="27">
        <v>0.28338605069572415</v>
      </c>
    </row>
    <row r="107" spans="2:14" ht="30" customHeight="1">
      <c r="B107" s="27">
        <v>26</v>
      </c>
      <c r="C107" s="27" t="s">
        <v>97</v>
      </c>
      <c r="D107" s="27" t="s">
        <v>116</v>
      </c>
      <c r="E107" s="27">
        <v>1</v>
      </c>
      <c r="F107" s="27" t="s">
        <v>163</v>
      </c>
      <c r="G107" s="27">
        <v>3.2610000000000001</v>
      </c>
      <c r="H107" s="27">
        <v>2.9630000000000001</v>
      </c>
      <c r="I107" s="27">
        <v>1775</v>
      </c>
      <c r="J107" s="27">
        <v>3.73</v>
      </c>
      <c r="K107" s="34">
        <v>81.706569999999999</v>
      </c>
      <c r="L107" s="34">
        <v>20.298584000000002</v>
      </c>
      <c r="M107" s="27">
        <v>1</v>
      </c>
      <c r="N107" s="27">
        <v>0.28338605069572415</v>
      </c>
    </row>
    <row r="108" spans="2:14" ht="30" customHeight="1">
      <c r="B108" s="27">
        <v>27</v>
      </c>
      <c r="C108" s="27" t="s">
        <v>97</v>
      </c>
      <c r="D108" s="27" t="s">
        <v>117</v>
      </c>
      <c r="E108" s="27">
        <v>1</v>
      </c>
      <c r="F108" s="27" t="s">
        <v>163</v>
      </c>
      <c r="G108" s="27">
        <v>3.2610000000000001</v>
      </c>
      <c r="H108" s="27">
        <v>2.9630000000000001</v>
      </c>
      <c r="I108" s="27">
        <v>1775</v>
      </c>
      <c r="J108" s="27">
        <v>3.73</v>
      </c>
      <c r="K108" s="35">
        <v>81.713769999999997</v>
      </c>
      <c r="L108" s="35">
        <v>20.293410000000002</v>
      </c>
      <c r="M108" s="27">
        <v>1</v>
      </c>
      <c r="N108" s="27">
        <v>0.28338605069572415</v>
      </c>
    </row>
    <row r="109" spans="2:14" ht="30" customHeight="1">
      <c r="B109" s="27">
        <v>28</v>
      </c>
      <c r="C109" s="27" t="s">
        <v>97</v>
      </c>
      <c r="D109" s="27" t="s">
        <v>117</v>
      </c>
      <c r="E109" s="27">
        <v>1</v>
      </c>
      <c r="F109" s="27" t="s">
        <v>163</v>
      </c>
      <c r="G109" s="27">
        <v>3.2610000000000001</v>
      </c>
      <c r="H109" s="27">
        <v>2.9630000000000001</v>
      </c>
      <c r="I109" s="27">
        <v>1775</v>
      </c>
      <c r="J109" s="27">
        <v>3.73</v>
      </c>
      <c r="K109" s="35">
        <v>81.713520000000003</v>
      </c>
      <c r="L109" s="35">
        <v>20.293040000000001</v>
      </c>
      <c r="M109" s="27">
        <v>1</v>
      </c>
      <c r="N109" s="27">
        <v>0.28338605069572415</v>
      </c>
    </row>
    <row r="110" spans="2:14" ht="30" customHeight="1">
      <c r="B110" s="27">
        <v>29</v>
      </c>
      <c r="C110" s="27" t="s">
        <v>97</v>
      </c>
      <c r="D110" s="27" t="s">
        <v>118</v>
      </c>
      <c r="E110" s="27">
        <v>1</v>
      </c>
      <c r="F110" s="27" t="s">
        <v>163</v>
      </c>
      <c r="G110" s="27">
        <v>3.2610000000000001</v>
      </c>
      <c r="H110" s="27">
        <v>2.9630000000000001</v>
      </c>
      <c r="I110" s="27">
        <v>1775</v>
      </c>
      <c r="J110" s="27">
        <v>3.73</v>
      </c>
      <c r="K110" s="35">
        <v>81.708397127707997</v>
      </c>
      <c r="L110" s="35">
        <v>20.278035851321999</v>
      </c>
      <c r="M110" s="27">
        <v>1</v>
      </c>
      <c r="N110" s="27">
        <v>0.28338605069572415</v>
      </c>
    </row>
    <row r="111" spans="2:14" ht="30" customHeight="1">
      <c r="B111" s="27">
        <v>30</v>
      </c>
      <c r="C111" s="27" t="s">
        <v>97</v>
      </c>
      <c r="D111" s="27" t="s">
        <v>119</v>
      </c>
      <c r="E111" s="27">
        <v>1</v>
      </c>
      <c r="F111" s="27" t="s">
        <v>163</v>
      </c>
      <c r="G111" s="27">
        <v>3.2610000000000001</v>
      </c>
      <c r="H111" s="27">
        <v>2.9630000000000001</v>
      </c>
      <c r="I111" s="27">
        <v>1775</v>
      </c>
      <c r="J111" s="27">
        <v>3.73</v>
      </c>
      <c r="K111" s="35">
        <v>81.715070463738002</v>
      </c>
      <c r="L111" s="35">
        <v>20.293474646412001</v>
      </c>
      <c r="M111" s="27">
        <v>1</v>
      </c>
      <c r="N111" s="27">
        <v>0.28338605069572415</v>
      </c>
    </row>
    <row r="112" spans="2:14" ht="30" customHeight="1">
      <c r="B112" s="27">
        <v>31</v>
      </c>
      <c r="C112" s="27" t="s">
        <v>97</v>
      </c>
      <c r="D112" s="27" t="s">
        <v>120</v>
      </c>
      <c r="E112" s="27">
        <v>1</v>
      </c>
      <c r="F112" s="27" t="s">
        <v>163</v>
      </c>
      <c r="G112" s="27">
        <v>3.2610000000000001</v>
      </c>
      <c r="H112" s="27">
        <v>2.9630000000000001</v>
      </c>
      <c r="I112" s="27">
        <v>1775</v>
      </c>
      <c r="J112" s="27">
        <v>3.73</v>
      </c>
      <c r="K112" s="35">
        <v>81.704073406776004</v>
      </c>
      <c r="L112" s="35">
        <v>20.282499047123</v>
      </c>
      <c r="M112" s="27">
        <v>1</v>
      </c>
      <c r="N112" s="27">
        <v>0.28338605069572415</v>
      </c>
    </row>
    <row r="113" spans="2:14" ht="30" customHeight="1">
      <c r="B113" s="27">
        <v>32</v>
      </c>
      <c r="C113" s="27" t="s">
        <v>97</v>
      </c>
      <c r="D113" s="27" t="s">
        <v>121</v>
      </c>
      <c r="E113" s="27">
        <v>1</v>
      </c>
      <c r="F113" s="27" t="s">
        <v>163</v>
      </c>
      <c r="G113" s="27">
        <v>3.2610000000000001</v>
      </c>
      <c r="H113" s="27">
        <v>2.9630000000000001</v>
      </c>
      <c r="I113" s="27">
        <v>1775</v>
      </c>
      <c r="J113" s="27">
        <v>3.73</v>
      </c>
      <c r="K113" s="36">
        <v>81.706358648857005</v>
      </c>
      <c r="L113" s="36">
        <v>20.286254139743999</v>
      </c>
      <c r="M113" s="27">
        <v>1</v>
      </c>
      <c r="N113" s="27">
        <v>0.28338605069572415</v>
      </c>
    </row>
    <row r="114" spans="2:14" ht="30" customHeight="1">
      <c r="B114" s="27">
        <v>33</v>
      </c>
      <c r="C114" s="27" t="s">
        <v>97</v>
      </c>
      <c r="D114" s="27" t="s">
        <v>122</v>
      </c>
      <c r="E114" s="27">
        <v>1</v>
      </c>
      <c r="F114" s="27" t="s">
        <v>163</v>
      </c>
      <c r="G114" s="27">
        <v>3.2610000000000001</v>
      </c>
      <c r="H114" s="27">
        <v>2.9630000000000001</v>
      </c>
      <c r="I114" s="27">
        <v>1775</v>
      </c>
      <c r="J114" s="27">
        <v>3.73</v>
      </c>
      <c r="K114" s="36">
        <v>81.715478159507995</v>
      </c>
      <c r="L114" s="36">
        <v>20.302283020817001</v>
      </c>
      <c r="M114" s="27">
        <v>1</v>
      </c>
      <c r="N114" s="27">
        <v>0.28338605069572415</v>
      </c>
    </row>
    <row r="115" spans="2:14" ht="30" customHeight="1">
      <c r="B115" s="27">
        <v>34</v>
      </c>
      <c r="C115" s="27" t="s">
        <v>97</v>
      </c>
      <c r="D115" s="27" t="s">
        <v>123</v>
      </c>
      <c r="E115" s="27">
        <v>1</v>
      </c>
      <c r="F115" s="27" t="s">
        <v>163</v>
      </c>
      <c r="G115" s="27">
        <v>3.2610000000000001</v>
      </c>
      <c r="H115" s="27">
        <v>2.9630000000000001</v>
      </c>
      <c r="I115" s="27">
        <v>1775</v>
      </c>
      <c r="J115" s="27">
        <v>3.73</v>
      </c>
      <c r="K115" s="36">
        <v>81.710285402855007</v>
      </c>
      <c r="L115" s="36">
        <v>20.287101717793</v>
      </c>
      <c r="M115" s="27">
        <v>1</v>
      </c>
      <c r="N115" s="27">
        <v>0.28338605069572415</v>
      </c>
    </row>
    <row r="116" spans="2:14" ht="30" customHeight="1">
      <c r="B116" s="27">
        <v>35</v>
      </c>
      <c r="C116" s="27" t="s">
        <v>97</v>
      </c>
      <c r="D116" s="27" t="s">
        <v>124</v>
      </c>
      <c r="E116" s="27">
        <v>1</v>
      </c>
      <c r="F116" s="27" t="s">
        <v>163</v>
      </c>
      <c r="G116" s="27">
        <v>3.2610000000000001</v>
      </c>
      <c r="H116" s="27">
        <v>2.9630000000000001</v>
      </c>
      <c r="I116" s="27">
        <v>1775</v>
      </c>
      <c r="J116" s="27">
        <v>3.73</v>
      </c>
      <c r="K116" s="36">
        <v>81.714941717705003</v>
      </c>
      <c r="L116" s="36">
        <v>20.299439879261001</v>
      </c>
      <c r="M116" s="27">
        <v>1</v>
      </c>
      <c r="N116" s="27">
        <v>0.28338605069572415</v>
      </c>
    </row>
    <row r="117" spans="2:14" ht="30" customHeight="1">
      <c r="B117" s="27">
        <v>36</v>
      </c>
      <c r="C117" s="27" t="s">
        <v>97</v>
      </c>
      <c r="D117" s="27" t="s">
        <v>125</v>
      </c>
      <c r="E117" s="27">
        <v>1</v>
      </c>
      <c r="F117" s="27" t="s">
        <v>163</v>
      </c>
      <c r="G117" s="27">
        <v>3.2610000000000001</v>
      </c>
      <c r="H117" s="27">
        <v>2.9630000000000001</v>
      </c>
      <c r="I117" s="27">
        <v>1775</v>
      </c>
      <c r="J117" s="27">
        <v>3.73</v>
      </c>
      <c r="K117" s="36">
        <v>81.722634293159999</v>
      </c>
      <c r="L117" s="36">
        <v>20.284344406925001</v>
      </c>
      <c r="M117" s="27">
        <v>1</v>
      </c>
      <c r="N117" s="27">
        <v>0.28338605069572415</v>
      </c>
    </row>
    <row r="118" spans="2:14" ht="30" customHeight="1">
      <c r="B118" s="27">
        <v>37</v>
      </c>
      <c r="C118" s="27" t="s">
        <v>97</v>
      </c>
      <c r="D118" s="27" t="s">
        <v>126</v>
      </c>
      <c r="E118" s="27">
        <v>1</v>
      </c>
      <c r="F118" s="27" t="s">
        <v>163</v>
      </c>
      <c r="G118" s="27">
        <v>3.2610000000000001</v>
      </c>
      <c r="H118" s="27">
        <v>2.9630000000000001</v>
      </c>
      <c r="I118" s="27">
        <v>1775</v>
      </c>
      <c r="J118" s="27">
        <v>3.73</v>
      </c>
      <c r="K118" s="36">
        <v>81.724876619895994</v>
      </c>
      <c r="L118" s="36">
        <v>20.276887865864001</v>
      </c>
      <c r="M118" s="27">
        <v>1</v>
      </c>
      <c r="N118" s="27">
        <v>0.28338605069572415</v>
      </c>
    </row>
    <row r="119" spans="2:14" ht="30" customHeight="1">
      <c r="B119" s="27">
        <v>38</v>
      </c>
      <c r="C119" s="27" t="s">
        <v>97</v>
      </c>
      <c r="D119" s="27" t="s">
        <v>116</v>
      </c>
      <c r="E119" s="27">
        <v>1</v>
      </c>
      <c r="F119" s="27" t="s">
        <v>163</v>
      </c>
      <c r="G119" s="27">
        <v>3.2610000000000001</v>
      </c>
      <c r="H119" s="27">
        <v>2.9630000000000001</v>
      </c>
      <c r="I119" s="27">
        <v>1775</v>
      </c>
      <c r="J119" s="27">
        <v>3.73</v>
      </c>
      <c r="K119" s="36">
        <v>81.728502966484001</v>
      </c>
      <c r="L119" s="36">
        <v>20.277338476979001</v>
      </c>
      <c r="M119" s="27">
        <v>1</v>
      </c>
      <c r="N119" s="27">
        <v>0.28338605069572415</v>
      </c>
    </row>
    <row r="120" spans="2:14" ht="30" customHeight="1">
      <c r="B120" s="27">
        <v>39</v>
      </c>
      <c r="C120" s="27" t="s">
        <v>97</v>
      </c>
      <c r="D120" s="27" t="s">
        <v>117</v>
      </c>
      <c r="E120" s="27">
        <v>1</v>
      </c>
      <c r="F120" s="27" t="s">
        <v>163</v>
      </c>
      <c r="G120" s="27">
        <v>3.2610000000000001</v>
      </c>
      <c r="H120" s="27">
        <v>2.9630000000000001</v>
      </c>
      <c r="I120" s="27">
        <v>1775</v>
      </c>
      <c r="J120" s="27">
        <v>3.73</v>
      </c>
      <c r="K120" s="36">
        <v>81.713600613197002</v>
      </c>
      <c r="L120" s="36">
        <v>20.293034764133999</v>
      </c>
      <c r="M120" s="27">
        <v>1</v>
      </c>
      <c r="N120" s="27">
        <v>0.28338605069572415</v>
      </c>
    </row>
    <row r="121" spans="2:14" ht="30" customHeight="1">
      <c r="B121" s="27">
        <v>40</v>
      </c>
      <c r="C121" s="27" t="s">
        <v>97</v>
      </c>
      <c r="D121" s="27" t="s">
        <v>117</v>
      </c>
      <c r="E121" s="27">
        <v>1</v>
      </c>
      <c r="F121" s="27" t="s">
        <v>163</v>
      </c>
      <c r="G121" s="27">
        <v>3.2610000000000001</v>
      </c>
      <c r="H121" s="27">
        <v>2.9630000000000001</v>
      </c>
      <c r="I121" s="27">
        <v>1775</v>
      </c>
      <c r="J121" s="27">
        <v>3.73</v>
      </c>
      <c r="K121" s="36">
        <v>81.713740088066004</v>
      </c>
      <c r="L121" s="36">
        <v>20.293281527363</v>
      </c>
      <c r="M121" s="27">
        <v>1</v>
      </c>
      <c r="N121" s="27">
        <v>0.28338605069572415</v>
      </c>
    </row>
    <row r="122" spans="2:14" ht="30" customHeight="1">
      <c r="B122" s="27">
        <v>41</v>
      </c>
      <c r="C122" s="27" t="s">
        <v>97</v>
      </c>
      <c r="D122" s="27" t="s">
        <v>118</v>
      </c>
      <c r="E122" s="27">
        <v>1</v>
      </c>
      <c r="F122" s="27" t="s">
        <v>163</v>
      </c>
      <c r="G122" s="27">
        <v>3.2610000000000001</v>
      </c>
      <c r="H122" s="27">
        <v>2.9630000000000001</v>
      </c>
      <c r="I122" s="27">
        <v>1775</v>
      </c>
      <c r="J122" s="27">
        <v>3.73</v>
      </c>
      <c r="K122" s="36">
        <v>81.705639816841</v>
      </c>
      <c r="L122" s="36">
        <v>20.276426525912999</v>
      </c>
      <c r="M122" s="27">
        <v>1</v>
      </c>
      <c r="N122" s="27">
        <v>0.28338605069572415</v>
      </c>
    </row>
    <row r="123" spans="2:14" ht="30" customHeight="1">
      <c r="B123" s="27">
        <v>42</v>
      </c>
      <c r="C123" s="27" t="s">
        <v>97</v>
      </c>
      <c r="D123" s="27" t="s">
        <v>119</v>
      </c>
      <c r="E123" s="27">
        <v>1</v>
      </c>
      <c r="F123" s="27" t="s">
        <v>163</v>
      </c>
      <c r="G123" s="27">
        <v>3.2610000000000001</v>
      </c>
      <c r="H123" s="27">
        <v>2.9630000000000001</v>
      </c>
      <c r="I123" s="27">
        <v>1775</v>
      </c>
      <c r="J123" s="27">
        <v>3.73</v>
      </c>
      <c r="K123" s="36">
        <v>81.714673496803002</v>
      </c>
      <c r="L123" s="36">
        <v>20.293410273395999</v>
      </c>
      <c r="M123" s="27">
        <v>1</v>
      </c>
      <c r="N123" s="27">
        <v>0.28338605069572415</v>
      </c>
    </row>
    <row r="124" spans="2:14" ht="30" customHeight="1">
      <c r="B124" s="27">
        <v>43</v>
      </c>
      <c r="C124" s="27" t="s">
        <v>97</v>
      </c>
      <c r="D124" s="27" t="s">
        <v>127</v>
      </c>
      <c r="E124" s="27">
        <v>1</v>
      </c>
      <c r="F124" s="27" t="s">
        <v>163</v>
      </c>
      <c r="G124" s="27">
        <v>3.2610000000000001</v>
      </c>
      <c r="H124" s="27">
        <v>2.9630000000000001</v>
      </c>
      <c r="I124" s="27">
        <v>1775</v>
      </c>
      <c r="J124" s="27">
        <v>3.73</v>
      </c>
      <c r="K124" s="36">
        <v>81.703494049629001</v>
      </c>
      <c r="L124" s="36">
        <v>20.281919689976</v>
      </c>
      <c r="M124" s="27">
        <v>1</v>
      </c>
      <c r="N124" s="27">
        <v>0.28338605069572415</v>
      </c>
    </row>
    <row r="125" spans="2:14" ht="30" customHeight="1">
      <c r="B125" s="27">
        <v>44</v>
      </c>
      <c r="C125" s="27" t="s">
        <v>97</v>
      </c>
      <c r="D125" s="27" t="s">
        <v>121</v>
      </c>
      <c r="E125" s="27">
        <v>1</v>
      </c>
      <c r="F125" s="27" t="s">
        <v>163</v>
      </c>
      <c r="G125" s="27">
        <v>3.2610000000000001</v>
      </c>
      <c r="H125" s="27">
        <v>2.9630000000000001</v>
      </c>
      <c r="I125" s="27">
        <v>1775</v>
      </c>
      <c r="J125" s="27">
        <v>3.73</v>
      </c>
      <c r="K125" s="36">
        <v>81.705993868430994</v>
      </c>
      <c r="L125" s="36">
        <v>20.286297055087999</v>
      </c>
      <c r="M125" s="27">
        <v>1</v>
      </c>
      <c r="N125" s="27">
        <v>0.28338605069572415</v>
      </c>
    </row>
    <row r="126" spans="2:14" ht="30" customHeight="1">
      <c r="B126" s="27">
        <v>45</v>
      </c>
      <c r="C126" s="27" t="s">
        <v>97</v>
      </c>
      <c r="D126" s="27" t="s">
        <v>122</v>
      </c>
      <c r="E126" s="27">
        <v>1</v>
      </c>
      <c r="F126" s="27" t="s">
        <v>163</v>
      </c>
      <c r="G126" s="27">
        <v>3.2610000000000001</v>
      </c>
      <c r="H126" s="27">
        <v>2.9630000000000001</v>
      </c>
      <c r="I126" s="27">
        <v>1775</v>
      </c>
      <c r="J126" s="27">
        <v>3.73</v>
      </c>
      <c r="K126" s="36">
        <v>81.720928408226001</v>
      </c>
      <c r="L126" s="36">
        <v>20.299665184818</v>
      </c>
      <c r="M126" s="27">
        <v>1</v>
      </c>
      <c r="N126" s="27">
        <v>0.28338605069572415</v>
      </c>
    </row>
    <row r="127" spans="2:14" ht="30" customHeight="1">
      <c r="B127" s="27">
        <v>46</v>
      </c>
      <c r="C127" s="27" t="s">
        <v>97</v>
      </c>
      <c r="D127" s="27" t="s">
        <v>123</v>
      </c>
      <c r="E127" s="27">
        <v>1</v>
      </c>
      <c r="F127" s="27" t="s">
        <v>163</v>
      </c>
      <c r="G127" s="27">
        <v>3.2610000000000001</v>
      </c>
      <c r="H127" s="27">
        <v>2.9630000000000001</v>
      </c>
      <c r="I127" s="27">
        <v>1775</v>
      </c>
      <c r="J127" s="27">
        <v>3.73</v>
      </c>
      <c r="K127" s="36">
        <v>81.721539951880999</v>
      </c>
      <c r="L127" s="36">
        <v>20.283722134434001</v>
      </c>
      <c r="M127" s="27">
        <v>1</v>
      </c>
      <c r="N127" s="27">
        <v>0.28338605069572415</v>
      </c>
    </row>
    <row r="128" spans="2:14" ht="30" customHeight="1">
      <c r="B128" s="27">
        <v>47</v>
      </c>
      <c r="C128" s="27" t="s">
        <v>97</v>
      </c>
      <c r="D128" s="27" t="s">
        <v>124</v>
      </c>
      <c r="E128" s="27">
        <v>1</v>
      </c>
      <c r="F128" s="27" t="s">
        <v>163</v>
      </c>
      <c r="G128" s="27">
        <v>3.2610000000000001</v>
      </c>
      <c r="H128" s="27">
        <v>2.9630000000000001</v>
      </c>
      <c r="I128" s="27">
        <v>1775</v>
      </c>
      <c r="J128" s="27">
        <v>3.73</v>
      </c>
      <c r="K128" s="36">
        <v>81.723192192634997</v>
      </c>
      <c r="L128" s="36">
        <v>20.297508688771</v>
      </c>
      <c r="M128" s="27">
        <v>1</v>
      </c>
      <c r="N128" s="27">
        <v>0.28338605069572415</v>
      </c>
    </row>
    <row r="129" spans="2:14" ht="30" customHeight="1">
      <c r="B129" s="27">
        <v>48</v>
      </c>
      <c r="C129" s="27" t="s">
        <v>97</v>
      </c>
      <c r="D129" s="27" t="s">
        <v>128</v>
      </c>
      <c r="E129" s="27">
        <v>1</v>
      </c>
      <c r="F129" s="27" t="s">
        <v>163</v>
      </c>
      <c r="G129" s="27">
        <v>3.2610000000000001</v>
      </c>
      <c r="H129" s="27">
        <v>2.9630000000000001</v>
      </c>
      <c r="I129" s="27">
        <v>1775</v>
      </c>
      <c r="J129" s="27">
        <v>3.73</v>
      </c>
      <c r="K129" s="36">
        <v>81.723095633110006</v>
      </c>
      <c r="L129" s="36">
        <v>20.284419508778001</v>
      </c>
      <c r="M129" s="27">
        <v>1</v>
      </c>
      <c r="N129" s="27">
        <v>0.28338605069572415</v>
      </c>
    </row>
    <row r="130" spans="2:14" ht="30" customHeight="1">
      <c r="B130" s="27">
        <v>49</v>
      </c>
      <c r="C130" s="27" t="s">
        <v>97</v>
      </c>
      <c r="D130" s="27" t="s">
        <v>129</v>
      </c>
      <c r="E130" s="27">
        <v>1</v>
      </c>
      <c r="F130" s="27" t="s">
        <v>163</v>
      </c>
      <c r="G130" s="27">
        <v>3.2610000000000001</v>
      </c>
      <c r="H130" s="27">
        <v>2.9630000000000001</v>
      </c>
      <c r="I130" s="27">
        <v>1775</v>
      </c>
      <c r="J130" s="27">
        <v>3.73</v>
      </c>
      <c r="K130" s="36">
        <v>81.729189611991998</v>
      </c>
      <c r="L130" s="36">
        <v>20.287509413563001</v>
      </c>
      <c r="M130" s="27">
        <v>1</v>
      </c>
      <c r="N130" s="27">
        <v>0.28338605069572415</v>
      </c>
    </row>
    <row r="131" spans="2:14" ht="30" customHeight="1">
      <c r="B131" s="27">
        <v>50</v>
      </c>
      <c r="C131" s="27" t="s">
        <v>97</v>
      </c>
      <c r="D131" s="27" t="s">
        <v>130</v>
      </c>
      <c r="E131" s="27">
        <v>1</v>
      </c>
      <c r="F131" s="27" t="s">
        <v>163</v>
      </c>
      <c r="G131" s="27">
        <v>3.2610000000000001</v>
      </c>
      <c r="H131" s="27">
        <v>2.9630000000000001</v>
      </c>
      <c r="I131" s="27">
        <v>1775</v>
      </c>
      <c r="J131" s="27">
        <v>3.73</v>
      </c>
      <c r="K131" s="36">
        <v>81.727848507483998</v>
      </c>
      <c r="L131" s="36">
        <v>20.288153143727001</v>
      </c>
      <c r="M131" s="27">
        <v>1</v>
      </c>
      <c r="N131" s="27">
        <v>0.28338605069572415</v>
      </c>
    </row>
    <row r="132" spans="2:14" ht="30" customHeight="1">
      <c r="B132" s="27">
        <v>51</v>
      </c>
      <c r="C132" s="27" t="s">
        <v>97</v>
      </c>
      <c r="D132" s="27" t="s">
        <v>131</v>
      </c>
      <c r="E132" s="27">
        <v>1</v>
      </c>
      <c r="F132" s="27" t="s">
        <v>163</v>
      </c>
      <c r="G132" s="27">
        <v>3.2610000000000001</v>
      </c>
      <c r="H132" s="27">
        <v>2.9630000000000001</v>
      </c>
      <c r="I132" s="27">
        <v>1775</v>
      </c>
      <c r="J132" s="27">
        <v>3.73</v>
      </c>
      <c r="K132" s="36">
        <v>81.728191830238003</v>
      </c>
      <c r="L132" s="36">
        <v>20.291082115971001</v>
      </c>
      <c r="M132" s="27">
        <v>1</v>
      </c>
      <c r="N132" s="27">
        <v>0.28338605069572415</v>
      </c>
    </row>
    <row r="133" spans="2:14" ht="30" customHeight="1">
      <c r="B133" s="27">
        <v>52</v>
      </c>
      <c r="C133" s="27" t="s">
        <v>97</v>
      </c>
      <c r="D133" s="27" t="s">
        <v>132</v>
      </c>
      <c r="E133" s="27">
        <v>1</v>
      </c>
      <c r="F133" s="27" t="s">
        <v>163</v>
      </c>
      <c r="G133" s="27">
        <v>3.2610000000000001</v>
      </c>
      <c r="H133" s="27">
        <v>2.9630000000000001</v>
      </c>
      <c r="I133" s="27">
        <v>1775</v>
      </c>
      <c r="J133" s="27">
        <v>3.73</v>
      </c>
      <c r="K133" s="36">
        <v>81.721861816962999</v>
      </c>
      <c r="L133" s="36">
        <v>20.288614483677001</v>
      </c>
      <c r="M133" s="27">
        <v>1</v>
      </c>
      <c r="N133" s="27">
        <v>0.28338605069572415</v>
      </c>
    </row>
    <row r="134" spans="2:14" ht="30" customHeight="1">
      <c r="B134" s="27">
        <v>53</v>
      </c>
      <c r="C134" s="27" t="s">
        <v>97</v>
      </c>
      <c r="D134" s="27" t="s">
        <v>134</v>
      </c>
      <c r="E134" s="27">
        <v>1</v>
      </c>
      <c r="F134" s="27" t="s">
        <v>163</v>
      </c>
      <c r="G134" s="27">
        <v>3.2610000000000001</v>
      </c>
      <c r="H134" s="27">
        <v>2.9630000000000001</v>
      </c>
      <c r="I134" s="27">
        <v>1775</v>
      </c>
      <c r="J134" s="27">
        <v>3.73</v>
      </c>
      <c r="K134" s="36">
        <v>81.728535152991995</v>
      </c>
      <c r="L134" s="36">
        <v>20.291425438725</v>
      </c>
      <c r="M134" s="27">
        <v>1</v>
      </c>
      <c r="N134" s="27">
        <v>0.28338605069572415</v>
      </c>
    </row>
    <row r="135" spans="2:14" ht="30" customHeight="1">
      <c r="B135" s="27">
        <v>54</v>
      </c>
      <c r="C135" s="27" t="s">
        <v>97</v>
      </c>
      <c r="D135" s="27" t="s">
        <v>134</v>
      </c>
      <c r="E135" s="27">
        <v>1</v>
      </c>
      <c r="F135" s="27" t="s">
        <v>163</v>
      </c>
      <c r="G135" s="27">
        <v>3.2610000000000001</v>
      </c>
      <c r="H135" s="27">
        <v>2.9630000000000001</v>
      </c>
      <c r="I135" s="27">
        <v>1775</v>
      </c>
      <c r="J135" s="27">
        <v>3.73</v>
      </c>
      <c r="K135" s="36">
        <v>81.728545881827998</v>
      </c>
      <c r="L135" s="36">
        <v>20.291661473118001</v>
      </c>
      <c r="M135" s="27">
        <v>1</v>
      </c>
      <c r="N135" s="27">
        <v>0.28338605069572415</v>
      </c>
    </row>
    <row r="136" spans="2:14" ht="30" customHeight="1">
      <c r="B136" s="27">
        <v>55</v>
      </c>
      <c r="C136" s="27" t="s">
        <v>97</v>
      </c>
      <c r="D136" s="27" t="s">
        <v>130</v>
      </c>
      <c r="E136" s="27">
        <v>1</v>
      </c>
      <c r="F136" s="27" t="s">
        <v>163</v>
      </c>
      <c r="G136" s="27">
        <v>3.2610000000000001</v>
      </c>
      <c r="H136" s="27">
        <v>2.9630000000000001</v>
      </c>
      <c r="I136" s="27">
        <v>1775</v>
      </c>
      <c r="J136" s="27">
        <v>3.73</v>
      </c>
      <c r="K136" s="36">
        <v>81.727505184731001</v>
      </c>
      <c r="L136" s="36">
        <v>20.291339608036001</v>
      </c>
      <c r="M136" s="27">
        <v>1</v>
      </c>
      <c r="N136" s="27">
        <v>0.28338605069572415</v>
      </c>
    </row>
    <row r="137" spans="2:14" ht="30" customHeight="1">
      <c r="B137" s="27">
        <v>56</v>
      </c>
      <c r="C137" s="27" t="s">
        <v>97</v>
      </c>
      <c r="D137" s="27" t="s">
        <v>135</v>
      </c>
      <c r="E137" s="27">
        <v>1</v>
      </c>
      <c r="F137" s="27" t="s">
        <v>163</v>
      </c>
      <c r="G137" s="27">
        <v>3.2610000000000001</v>
      </c>
      <c r="H137" s="27">
        <v>2.9630000000000001</v>
      </c>
      <c r="I137" s="27">
        <v>1775</v>
      </c>
      <c r="J137" s="27">
        <v>3.73</v>
      </c>
      <c r="K137" s="36">
        <v>81.725273586829999</v>
      </c>
      <c r="L137" s="36">
        <v>20.274302216374</v>
      </c>
      <c r="M137" s="27">
        <v>1</v>
      </c>
      <c r="N137" s="27">
        <v>0.28338605069572415</v>
      </c>
    </row>
    <row r="138" spans="2:14" ht="30" customHeight="1">
      <c r="B138" s="27">
        <v>57</v>
      </c>
      <c r="C138" s="27" t="s">
        <v>97</v>
      </c>
      <c r="D138" s="27" t="s">
        <v>166</v>
      </c>
      <c r="E138" s="27">
        <v>1</v>
      </c>
      <c r="F138" s="27" t="s">
        <v>163</v>
      </c>
      <c r="G138" s="27">
        <v>3.2610000000000001</v>
      </c>
      <c r="H138" s="27">
        <v>2.9630000000000001</v>
      </c>
      <c r="I138" s="27">
        <v>1775</v>
      </c>
      <c r="J138" s="27">
        <v>3.73</v>
      </c>
      <c r="K138" s="36">
        <v>81.703647859518995</v>
      </c>
      <c r="L138" s="36">
        <v>20.28199507283</v>
      </c>
      <c r="M138" s="27">
        <v>1</v>
      </c>
      <c r="N138" s="27">
        <v>0.28338605069572415</v>
      </c>
    </row>
    <row r="139" spans="2:14" ht="30" customHeight="1">
      <c r="B139" s="27">
        <v>58</v>
      </c>
      <c r="C139" s="27" t="s">
        <v>97</v>
      </c>
      <c r="D139" s="27" t="s">
        <v>161</v>
      </c>
      <c r="E139" s="27">
        <v>1</v>
      </c>
      <c r="F139" s="27" t="s">
        <v>163</v>
      </c>
      <c r="G139" s="27">
        <v>3.2610000000000001</v>
      </c>
      <c r="H139" s="27">
        <v>2.9630000000000001</v>
      </c>
      <c r="I139" s="27">
        <v>1775</v>
      </c>
      <c r="J139" s="27">
        <v>3.73</v>
      </c>
      <c r="K139" s="37">
        <v>81.709429999999998</v>
      </c>
      <c r="L139" s="36">
        <v>20.292985999999999</v>
      </c>
      <c r="M139" s="27">
        <v>1</v>
      </c>
      <c r="N139" s="27">
        <v>0.28338605069572415</v>
      </c>
    </row>
    <row r="140" spans="2:14" ht="30" customHeight="1">
      <c r="B140" s="27">
        <v>59</v>
      </c>
      <c r="C140" s="27" t="s">
        <v>98</v>
      </c>
      <c r="D140" s="27" t="s">
        <v>133</v>
      </c>
      <c r="E140" s="27">
        <v>1</v>
      </c>
      <c r="F140" s="27">
        <v>0.4</v>
      </c>
      <c r="G140" s="27">
        <v>0.38</v>
      </c>
      <c r="H140" s="27">
        <v>0.32300000000000001</v>
      </c>
      <c r="I140" s="29">
        <v>185.63218390804599</v>
      </c>
      <c r="J140" s="27">
        <f t="shared" ref="J140:J171" si="0">F140</f>
        <v>0.4</v>
      </c>
      <c r="K140" s="36">
        <v>81.714859493201999</v>
      </c>
      <c r="L140" s="36">
        <v>20.296554103363</v>
      </c>
      <c r="M140" s="27">
        <v>1</v>
      </c>
      <c r="N140" s="27">
        <v>0.16000000000000003</v>
      </c>
    </row>
    <row r="141" spans="2:14" ht="30" customHeight="1">
      <c r="B141" s="27">
        <v>60</v>
      </c>
      <c r="C141" s="27" t="s">
        <v>98</v>
      </c>
      <c r="D141" s="27" t="s">
        <v>136</v>
      </c>
      <c r="E141" s="27">
        <v>1</v>
      </c>
      <c r="F141" s="27">
        <v>0.4</v>
      </c>
      <c r="G141" s="27">
        <v>0.38</v>
      </c>
      <c r="H141" s="27">
        <v>0.32300000000000001</v>
      </c>
      <c r="I141" s="29">
        <v>185.63218390804599</v>
      </c>
      <c r="J141" s="27">
        <f t="shared" si="0"/>
        <v>0.4</v>
      </c>
      <c r="K141" s="36">
        <v>81.709344871466996</v>
      </c>
      <c r="L141" s="36">
        <v>20.286833777893001</v>
      </c>
      <c r="M141" s="27">
        <v>1</v>
      </c>
      <c r="N141" s="27">
        <v>0.16000000000000003</v>
      </c>
    </row>
    <row r="142" spans="2:14" ht="30" customHeight="1">
      <c r="B142" s="27">
        <v>61</v>
      </c>
      <c r="C142" s="27" t="s">
        <v>98</v>
      </c>
      <c r="D142" s="27" t="s">
        <v>137</v>
      </c>
      <c r="E142" s="27">
        <v>1</v>
      </c>
      <c r="F142" s="27">
        <v>0.4</v>
      </c>
      <c r="G142" s="27">
        <v>0.38</v>
      </c>
      <c r="H142" s="27">
        <v>0.32300000000000001</v>
      </c>
      <c r="I142" s="29">
        <v>185.63218390804599</v>
      </c>
      <c r="J142" s="27">
        <f t="shared" si="0"/>
        <v>0.4</v>
      </c>
      <c r="K142" s="36">
        <v>81.713732965415005</v>
      </c>
      <c r="L142" s="36">
        <v>20.297433867919999</v>
      </c>
      <c r="M142" s="27">
        <v>1</v>
      </c>
      <c r="N142" s="27">
        <v>0.16000000000000003</v>
      </c>
    </row>
    <row r="143" spans="2:14" ht="30" customHeight="1">
      <c r="B143" s="27">
        <v>62</v>
      </c>
      <c r="C143" s="27" t="s">
        <v>98</v>
      </c>
      <c r="D143" s="27" t="s">
        <v>138</v>
      </c>
      <c r="E143" s="27">
        <v>1</v>
      </c>
      <c r="F143" s="27">
        <v>0.4</v>
      </c>
      <c r="G143" s="27">
        <v>0.38</v>
      </c>
      <c r="H143" s="27">
        <v>0.32300000000000001</v>
      </c>
      <c r="I143" s="29">
        <v>185.63218390804599</v>
      </c>
      <c r="J143" s="27">
        <f t="shared" si="0"/>
        <v>0.4</v>
      </c>
      <c r="K143" s="36">
        <v>81.714119203512993</v>
      </c>
      <c r="L143" s="36">
        <v>20.296489730347002</v>
      </c>
      <c r="M143" s="27">
        <v>1</v>
      </c>
      <c r="N143" s="27">
        <v>0.16000000000000003</v>
      </c>
    </row>
    <row r="144" spans="2:14" ht="30" customHeight="1">
      <c r="B144" s="27">
        <v>63</v>
      </c>
      <c r="C144" s="27" t="s">
        <v>98</v>
      </c>
      <c r="D144" s="27" t="s">
        <v>139</v>
      </c>
      <c r="E144" s="27">
        <v>1</v>
      </c>
      <c r="F144" s="27">
        <v>0.2</v>
      </c>
      <c r="G144" s="27">
        <v>0.19</v>
      </c>
      <c r="H144" s="27">
        <v>0.1615</v>
      </c>
      <c r="I144" s="29">
        <v>91.76136363636364</v>
      </c>
      <c r="J144" s="27">
        <f t="shared" si="0"/>
        <v>0.2</v>
      </c>
      <c r="K144" s="34">
        <v>81.707499999999996</v>
      </c>
      <c r="L144" s="36">
        <v>20.298807</v>
      </c>
      <c r="M144" s="32">
        <v>1</v>
      </c>
      <c r="N144" s="27">
        <v>8.0000000000000016E-2</v>
      </c>
    </row>
    <row r="145" spans="2:14" ht="30" customHeight="1">
      <c r="B145" s="27">
        <v>64</v>
      </c>
      <c r="C145" s="27" t="s">
        <v>98</v>
      </c>
      <c r="D145" s="27" t="s">
        <v>140</v>
      </c>
      <c r="E145" s="27">
        <v>1</v>
      </c>
      <c r="F145" s="27">
        <v>0.4</v>
      </c>
      <c r="G145" s="27">
        <v>0.38</v>
      </c>
      <c r="H145" s="27">
        <v>0.32300000000000001</v>
      </c>
      <c r="I145" s="29">
        <v>185.63218390804599</v>
      </c>
      <c r="J145" s="27">
        <f t="shared" si="0"/>
        <v>0.4</v>
      </c>
      <c r="K145" s="34">
        <v>81.714484999999996</v>
      </c>
      <c r="L145" s="36">
        <v>20.301189999999998</v>
      </c>
      <c r="M145" s="32">
        <v>1</v>
      </c>
      <c r="N145" s="27">
        <v>0.16000000000000003</v>
      </c>
    </row>
    <row r="146" spans="2:14" ht="30" customHeight="1">
      <c r="B146" s="27">
        <v>65</v>
      </c>
      <c r="C146" s="27" t="s">
        <v>98</v>
      </c>
      <c r="D146" s="27" t="s">
        <v>141</v>
      </c>
      <c r="E146" s="27">
        <v>1</v>
      </c>
      <c r="F146" s="27">
        <v>0.4</v>
      </c>
      <c r="G146" s="27">
        <v>0.38</v>
      </c>
      <c r="H146" s="27">
        <v>0.32300000000000001</v>
      </c>
      <c r="I146" s="29">
        <v>185.63218390804599</v>
      </c>
      <c r="J146" s="27">
        <f t="shared" si="0"/>
        <v>0.4</v>
      </c>
      <c r="K146" s="34">
        <v>81.709429999999998</v>
      </c>
      <c r="L146" s="36">
        <v>20.292985999999999</v>
      </c>
      <c r="M146" s="32">
        <v>1</v>
      </c>
      <c r="N146" s="27">
        <v>0.16000000000000003</v>
      </c>
    </row>
    <row r="147" spans="2:14" ht="30" customHeight="1">
      <c r="B147" s="27">
        <v>66</v>
      </c>
      <c r="C147" s="27" t="s">
        <v>98</v>
      </c>
      <c r="D147" s="27" t="s">
        <v>142</v>
      </c>
      <c r="E147" s="27">
        <v>1</v>
      </c>
      <c r="F147" s="27">
        <v>0.2</v>
      </c>
      <c r="G147" s="27">
        <v>0.19</v>
      </c>
      <c r="H147" s="27">
        <v>0.1615</v>
      </c>
      <c r="I147" s="29">
        <v>91.76136363636364</v>
      </c>
      <c r="J147" s="27">
        <f t="shared" si="0"/>
        <v>0.2</v>
      </c>
      <c r="K147" s="34">
        <v>81.707689999999999</v>
      </c>
      <c r="L147" s="38">
        <v>20.276764</v>
      </c>
      <c r="M147" s="32">
        <v>1</v>
      </c>
      <c r="N147" s="27">
        <v>8.0000000000000016E-2</v>
      </c>
    </row>
    <row r="148" spans="2:14" ht="30" customHeight="1">
      <c r="B148" s="27">
        <v>67</v>
      </c>
      <c r="C148" s="27" t="s">
        <v>98</v>
      </c>
      <c r="D148" s="27" t="s">
        <v>143</v>
      </c>
      <c r="E148" s="27">
        <v>1</v>
      </c>
      <c r="F148" s="27">
        <v>0.2</v>
      </c>
      <c r="G148" s="27">
        <v>0.19</v>
      </c>
      <c r="H148" s="27">
        <v>0.1615</v>
      </c>
      <c r="I148" s="29">
        <v>91.76136363636364</v>
      </c>
      <c r="J148" s="27">
        <f t="shared" si="0"/>
        <v>0.2</v>
      </c>
      <c r="K148" s="34">
        <v>81.710449999999994</v>
      </c>
      <c r="L148" s="36">
        <v>20.286708999999998</v>
      </c>
      <c r="M148" s="32">
        <v>1</v>
      </c>
      <c r="N148" s="27">
        <v>8.0000000000000016E-2</v>
      </c>
    </row>
    <row r="149" spans="2:14" ht="30" customHeight="1">
      <c r="B149" s="27">
        <v>68</v>
      </c>
      <c r="C149" s="27" t="s">
        <v>98</v>
      </c>
      <c r="D149" s="27" t="s">
        <v>144</v>
      </c>
      <c r="E149" s="27">
        <v>1</v>
      </c>
      <c r="F149" s="27">
        <v>0.4</v>
      </c>
      <c r="G149" s="27">
        <v>0.38</v>
      </c>
      <c r="H149" s="27">
        <v>0.32300000000000001</v>
      </c>
      <c r="I149" s="29">
        <v>185.63218390804599</v>
      </c>
      <c r="J149" s="27">
        <f t="shared" si="0"/>
        <v>0.4</v>
      </c>
      <c r="K149" s="34">
        <v>81.709379999999996</v>
      </c>
      <c r="L149" s="36">
        <v>20.297129999999999</v>
      </c>
      <c r="M149" s="32">
        <v>1</v>
      </c>
      <c r="N149" s="27">
        <v>0.16000000000000003</v>
      </c>
    </row>
    <row r="150" spans="2:14" ht="30" customHeight="1">
      <c r="B150" s="27">
        <v>69</v>
      </c>
      <c r="C150" s="27" t="s">
        <v>98</v>
      </c>
      <c r="D150" s="27" t="s">
        <v>145</v>
      </c>
      <c r="E150" s="27">
        <v>1</v>
      </c>
      <c r="F150" s="27">
        <v>0.3</v>
      </c>
      <c r="G150" s="27">
        <v>0.28499999999999998</v>
      </c>
      <c r="H150" s="27">
        <v>0.24224999999999999</v>
      </c>
      <c r="I150" s="29">
        <v>138</v>
      </c>
      <c r="J150" s="27">
        <f t="shared" si="0"/>
        <v>0.3</v>
      </c>
      <c r="K150" s="34">
        <v>81.716994999999997</v>
      </c>
      <c r="L150" s="36">
        <v>20.299837</v>
      </c>
      <c r="M150" s="32">
        <v>1</v>
      </c>
      <c r="N150" s="27">
        <v>0.12</v>
      </c>
    </row>
    <row r="151" spans="2:14" ht="30" customHeight="1">
      <c r="B151" s="27">
        <v>70</v>
      </c>
      <c r="C151" s="27" t="s">
        <v>98</v>
      </c>
      <c r="D151" s="27" t="s">
        <v>146</v>
      </c>
      <c r="E151" s="27">
        <v>1</v>
      </c>
      <c r="F151" s="27">
        <v>0.4</v>
      </c>
      <c r="G151" s="27">
        <v>0.38</v>
      </c>
      <c r="H151" s="27">
        <v>0.32300000000000001</v>
      </c>
      <c r="I151" s="29">
        <v>185.63218390804599</v>
      </c>
      <c r="J151" s="27">
        <f t="shared" si="0"/>
        <v>0.4</v>
      </c>
      <c r="K151" s="34">
        <v>81.707660000000004</v>
      </c>
      <c r="L151" s="38">
        <v>20.278739999999999</v>
      </c>
      <c r="M151" s="32">
        <v>1</v>
      </c>
      <c r="N151" s="27">
        <v>0.16000000000000003</v>
      </c>
    </row>
    <row r="152" spans="2:14" ht="30" customHeight="1">
      <c r="B152" s="27">
        <v>71</v>
      </c>
      <c r="C152" s="27" t="s">
        <v>98</v>
      </c>
      <c r="D152" s="27" t="s">
        <v>147</v>
      </c>
      <c r="E152" s="27">
        <v>1</v>
      </c>
      <c r="F152" s="27">
        <v>0.2</v>
      </c>
      <c r="G152" s="27">
        <v>0.19</v>
      </c>
      <c r="H152" s="27">
        <v>0.1615</v>
      </c>
      <c r="I152" s="29">
        <v>91.76136363636364</v>
      </c>
      <c r="J152" s="27">
        <f t="shared" si="0"/>
        <v>0.2</v>
      </c>
      <c r="K152" s="34">
        <v>81.709609999999998</v>
      </c>
      <c r="L152" s="34">
        <v>20.279713000000001</v>
      </c>
      <c r="M152" s="32">
        <v>1</v>
      </c>
      <c r="N152" s="27">
        <v>8.0000000000000016E-2</v>
      </c>
    </row>
    <row r="153" spans="2:14" ht="30" customHeight="1">
      <c r="B153" s="27">
        <v>72</v>
      </c>
      <c r="C153" s="27" t="s">
        <v>98</v>
      </c>
      <c r="D153" s="27" t="s">
        <v>148</v>
      </c>
      <c r="E153" s="27">
        <v>1</v>
      </c>
      <c r="F153" s="27">
        <v>0.3</v>
      </c>
      <c r="G153" s="27">
        <v>0.28499999999999998</v>
      </c>
      <c r="H153" s="27">
        <v>0.24224999999999999</v>
      </c>
      <c r="I153" s="29">
        <v>138</v>
      </c>
      <c r="J153" s="27">
        <f t="shared" si="0"/>
        <v>0.3</v>
      </c>
      <c r="K153" s="34">
        <v>81.707440000000005</v>
      </c>
      <c r="L153" s="34">
        <v>20.281713</v>
      </c>
      <c r="M153" s="32">
        <v>1</v>
      </c>
      <c r="N153" s="27">
        <v>0.12</v>
      </c>
    </row>
    <row r="154" spans="2:14" ht="30" customHeight="1">
      <c r="B154" s="27">
        <v>73</v>
      </c>
      <c r="C154" s="27" t="s">
        <v>98</v>
      </c>
      <c r="D154" s="27" t="s">
        <v>149</v>
      </c>
      <c r="E154" s="27">
        <v>1</v>
      </c>
      <c r="F154" s="27">
        <v>0.4</v>
      </c>
      <c r="G154" s="27">
        <v>0.38</v>
      </c>
      <c r="H154" s="27">
        <v>0.32300000000000001</v>
      </c>
      <c r="I154" s="29">
        <v>185.63218390804599</v>
      </c>
      <c r="J154" s="27">
        <f t="shared" si="0"/>
        <v>0.4</v>
      </c>
      <c r="K154" s="34">
        <v>81.710300000000004</v>
      </c>
      <c r="L154" s="34">
        <v>20.286959</v>
      </c>
      <c r="M154" s="32">
        <v>1</v>
      </c>
      <c r="N154" s="27">
        <v>0.16000000000000003</v>
      </c>
    </row>
    <row r="155" spans="2:14" ht="30" customHeight="1">
      <c r="B155" s="27">
        <v>74</v>
      </c>
      <c r="C155" s="27" t="s">
        <v>98</v>
      </c>
      <c r="D155" s="27" t="s">
        <v>150</v>
      </c>
      <c r="E155" s="27">
        <v>1</v>
      </c>
      <c r="F155" s="27">
        <v>0.2</v>
      </c>
      <c r="G155" s="27">
        <v>0.19</v>
      </c>
      <c r="H155" s="27">
        <v>0.1615</v>
      </c>
      <c r="I155" s="29">
        <v>91.76136363636364</v>
      </c>
      <c r="J155" s="27">
        <f t="shared" si="0"/>
        <v>0.2</v>
      </c>
      <c r="K155" s="34">
        <v>81.710380000000001</v>
      </c>
      <c r="L155" s="34">
        <v>20.285481999999998</v>
      </c>
      <c r="M155" s="32">
        <v>1</v>
      </c>
      <c r="N155" s="27">
        <v>8.0000000000000016E-2</v>
      </c>
    </row>
    <row r="156" spans="2:14" ht="30" customHeight="1">
      <c r="B156" s="27">
        <v>75</v>
      </c>
      <c r="C156" s="27" t="s">
        <v>98</v>
      </c>
      <c r="D156" s="27" t="s">
        <v>151</v>
      </c>
      <c r="E156" s="27">
        <v>1</v>
      </c>
      <c r="F156" s="27">
        <v>0.4</v>
      </c>
      <c r="G156" s="27">
        <v>0.38</v>
      </c>
      <c r="H156" s="27">
        <v>0.32300000000000001</v>
      </c>
      <c r="I156" s="29">
        <v>185.63218390804599</v>
      </c>
      <c r="J156" s="27">
        <f t="shared" si="0"/>
        <v>0.4</v>
      </c>
      <c r="K156" s="34">
        <v>81.712760000000003</v>
      </c>
      <c r="L156" s="34">
        <v>20.286080999999999</v>
      </c>
      <c r="M156" s="32">
        <v>1</v>
      </c>
      <c r="N156" s="27">
        <v>0.16000000000000003</v>
      </c>
    </row>
    <row r="157" spans="2:14" ht="30" customHeight="1">
      <c r="B157" s="27">
        <v>76</v>
      </c>
      <c r="C157" s="27" t="s">
        <v>98</v>
      </c>
      <c r="D157" s="27" t="s">
        <v>152</v>
      </c>
      <c r="E157" s="27">
        <v>1</v>
      </c>
      <c r="F157" s="27">
        <v>0.4</v>
      </c>
      <c r="G157" s="27">
        <v>0.38</v>
      </c>
      <c r="H157" s="27">
        <v>0.32300000000000001</v>
      </c>
      <c r="I157" s="29">
        <v>185.63218390804599</v>
      </c>
      <c r="J157" s="27">
        <f t="shared" si="0"/>
        <v>0.4</v>
      </c>
      <c r="K157" s="34">
        <v>81.715289999999996</v>
      </c>
      <c r="L157" s="34">
        <v>20.295522999999999</v>
      </c>
      <c r="M157" s="32">
        <v>1</v>
      </c>
      <c r="N157" s="27">
        <v>0.16000000000000003</v>
      </c>
    </row>
    <row r="158" spans="2:14" ht="30" customHeight="1">
      <c r="B158" s="27">
        <v>77</v>
      </c>
      <c r="C158" s="27" t="s">
        <v>98</v>
      </c>
      <c r="D158" s="27" t="s">
        <v>153</v>
      </c>
      <c r="E158" s="27">
        <v>1</v>
      </c>
      <c r="F158" s="27">
        <v>0.3</v>
      </c>
      <c r="G158" s="27">
        <v>0.28499999999999998</v>
      </c>
      <c r="H158" s="27">
        <v>0.24224999999999999</v>
      </c>
      <c r="I158" s="29">
        <v>138</v>
      </c>
      <c r="J158" s="27">
        <f t="shared" si="0"/>
        <v>0.3</v>
      </c>
      <c r="K158" s="34">
        <v>81.712149999999994</v>
      </c>
      <c r="L158" s="34">
        <v>20.294975000000001</v>
      </c>
      <c r="M158" s="32">
        <v>1</v>
      </c>
      <c r="N158" s="27">
        <v>0.12</v>
      </c>
    </row>
    <row r="159" spans="2:14" ht="30" customHeight="1">
      <c r="B159" s="27">
        <v>78</v>
      </c>
      <c r="C159" s="27" t="s">
        <v>98</v>
      </c>
      <c r="D159" s="27" t="s">
        <v>154</v>
      </c>
      <c r="E159" s="27">
        <v>1</v>
      </c>
      <c r="F159" s="27">
        <v>0.2</v>
      </c>
      <c r="G159" s="27">
        <v>0.19</v>
      </c>
      <c r="H159" s="27">
        <v>0.1615</v>
      </c>
      <c r="I159" s="29">
        <v>91.76136363636364</v>
      </c>
      <c r="J159" s="27">
        <f t="shared" si="0"/>
        <v>0.2</v>
      </c>
      <c r="K159" s="34">
        <v>81.713425000000001</v>
      </c>
      <c r="L159" s="34">
        <v>20.288571999999998</v>
      </c>
      <c r="M159" s="32">
        <v>1</v>
      </c>
      <c r="N159" s="27">
        <v>8.0000000000000016E-2</v>
      </c>
    </row>
    <row r="160" spans="2:14" ht="30" customHeight="1">
      <c r="B160" s="27">
        <v>79</v>
      </c>
      <c r="C160" s="27" t="s">
        <v>98</v>
      </c>
      <c r="D160" s="27" t="s">
        <v>155</v>
      </c>
      <c r="E160" s="27">
        <v>1</v>
      </c>
      <c r="F160" s="27">
        <v>0.3</v>
      </c>
      <c r="G160" s="27">
        <v>0.28499999999999998</v>
      </c>
      <c r="H160" s="27">
        <v>0.24224999999999999</v>
      </c>
      <c r="I160" s="29">
        <v>138</v>
      </c>
      <c r="J160" s="27">
        <f t="shared" si="0"/>
        <v>0.3</v>
      </c>
      <c r="K160" s="34">
        <v>81.707930000000005</v>
      </c>
      <c r="L160" s="34">
        <v>20.282430000000002</v>
      </c>
      <c r="M160" s="32">
        <v>1</v>
      </c>
      <c r="N160" s="27">
        <v>0.12</v>
      </c>
    </row>
    <row r="161" spans="2:14" ht="30" customHeight="1">
      <c r="B161" s="27">
        <v>80</v>
      </c>
      <c r="C161" s="27" t="s">
        <v>98</v>
      </c>
      <c r="D161" s="27" t="s">
        <v>100</v>
      </c>
      <c r="E161" s="27">
        <v>1</v>
      </c>
      <c r="F161" s="27">
        <v>0.4</v>
      </c>
      <c r="G161" s="27">
        <v>0.38</v>
      </c>
      <c r="H161" s="27">
        <v>0.32300000000000001</v>
      </c>
      <c r="I161" s="29">
        <v>185.63218390804599</v>
      </c>
      <c r="J161" s="27">
        <f t="shared" si="0"/>
        <v>0.4</v>
      </c>
      <c r="K161" s="34">
        <v>81.70899</v>
      </c>
      <c r="L161" s="34">
        <v>20.282029999999999</v>
      </c>
      <c r="M161" s="32">
        <v>1</v>
      </c>
      <c r="N161" s="27">
        <v>0.16000000000000003</v>
      </c>
    </row>
    <row r="162" spans="2:14" ht="30" customHeight="1">
      <c r="B162" s="27">
        <v>81</v>
      </c>
      <c r="C162" s="27" t="s">
        <v>98</v>
      </c>
      <c r="D162" s="27" t="s">
        <v>156</v>
      </c>
      <c r="E162" s="27">
        <v>1</v>
      </c>
      <c r="F162" s="27">
        <v>0.2</v>
      </c>
      <c r="G162" s="27">
        <v>0.19</v>
      </c>
      <c r="H162" s="27">
        <v>0.1615</v>
      </c>
      <c r="I162" s="29">
        <v>91.76136363636364</v>
      </c>
      <c r="J162" s="27">
        <f t="shared" si="0"/>
        <v>0.2</v>
      </c>
      <c r="K162" s="34">
        <v>81.709305000000001</v>
      </c>
      <c r="L162" s="34">
        <v>20.292843000000001</v>
      </c>
      <c r="M162" s="32">
        <v>1</v>
      </c>
      <c r="N162" s="27">
        <v>8.0000000000000016E-2</v>
      </c>
    </row>
    <row r="163" spans="2:14" ht="30" customHeight="1">
      <c r="B163" s="27">
        <v>82</v>
      </c>
      <c r="C163" s="27" t="s">
        <v>98</v>
      </c>
      <c r="D163" s="27" t="s">
        <v>157</v>
      </c>
      <c r="E163" s="27">
        <v>1</v>
      </c>
      <c r="F163" s="27">
        <v>0.2</v>
      </c>
      <c r="G163" s="27">
        <v>0.19</v>
      </c>
      <c r="H163" s="27">
        <v>0.1615</v>
      </c>
      <c r="I163" s="29">
        <v>91.76136363636364</v>
      </c>
      <c r="J163" s="27">
        <f t="shared" si="0"/>
        <v>0.2</v>
      </c>
      <c r="K163" s="34">
        <v>81.709569999999999</v>
      </c>
      <c r="L163" s="34">
        <v>20.296951</v>
      </c>
      <c r="M163" s="32">
        <v>1</v>
      </c>
      <c r="N163" s="27">
        <v>8.0000000000000016E-2</v>
      </c>
    </row>
    <row r="164" spans="2:14" ht="30" customHeight="1">
      <c r="B164" s="27">
        <v>83</v>
      </c>
      <c r="C164" s="27" t="s">
        <v>98</v>
      </c>
      <c r="D164" s="27" t="s">
        <v>158</v>
      </c>
      <c r="E164" s="27">
        <v>1</v>
      </c>
      <c r="F164" s="27">
        <v>0.4</v>
      </c>
      <c r="G164" s="27">
        <v>0.38</v>
      </c>
      <c r="H164" s="27">
        <v>0.32300000000000001</v>
      </c>
      <c r="I164" s="29">
        <v>185.63218390804599</v>
      </c>
      <c r="J164" s="27">
        <f t="shared" si="0"/>
        <v>0.4</v>
      </c>
      <c r="K164" s="34">
        <v>81.713425000000001</v>
      </c>
      <c r="L164" s="34">
        <v>20.287330000000001</v>
      </c>
      <c r="M164" s="32">
        <v>1</v>
      </c>
      <c r="N164" s="27">
        <v>0.16000000000000003</v>
      </c>
    </row>
    <row r="165" spans="2:14" ht="30" customHeight="1">
      <c r="B165" s="27">
        <v>84</v>
      </c>
      <c r="C165" s="27" t="s">
        <v>98</v>
      </c>
      <c r="D165" s="27" t="s">
        <v>159</v>
      </c>
      <c r="E165" s="27">
        <v>1</v>
      </c>
      <c r="F165" s="27">
        <v>0.4</v>
      </c>
      <c r="G165" s="27">
        <v>0.38</v>
      </c>
      <c r="H165" s="27">
        <v>0.32300000000000001</v>
      </c>
      <c r="I165" s="29">
        <v>185.63218390804599</v>
      </c>
      <c r="J165" s="27">
        <f t="shared" si="0"/>
        <v>0.4</v>
      </c>
      <c r="K165" s="34">
        <v>81.708759999999998</v>
      </c>
      <c r="L165" s="34">
        <v>20.283182</v>
      </c>
      <c r="M165" s="32">
        <v>1</v>
      </c>
      <c r="N165" s="27">
        <v>0.16000000000000003</v>
      </c>
    </row>
    <row r="166" spans="2:14" ht="30" customHeight="1">
      <c r="B166" s="27">
        <v>85</v>
      </c>
      <c r="C166" s="27" t="s">
        <v>98</v>
      </c>
      <c r="D166" s="27" t="s">
        <v>160</v>
      </c>
      <c r="E166" s="27">
        <v>1</v>
      </c>
      <c r="F166" s="27">
        <v>0.4</v>
      </c>
      <c r="G166" s="27">
        <v>0.38</v>
      </c>
      <c r="H166" s="27">
        <v>0.32300000000000001</v>
      </c>
      <c r="I166" s="29">
        <v>185.63218390804599</v>
      </c>
      <c r="J166" s="27">
        <f t="shared" si="0"/>
        <v>0.4</v>
      </c>
      <c r="K166" s="34">
        <v>81.706339999999997</v>
      </c>
      <c r="L166" s="34">
        <v>20.287659999999999</v>
      </c>
      <c r="M166" s="32">
        <v>1</v>
      </c>
      <c r="N166" s="27">
        <v>0.16000000000000003</v>
      </c>
    </row>
    <row r="167" spans="2:14" ht="30" customHeight="1">
      <c r="B167" s="27">
        <v>86</v>
      </c>
      <c r="C167" s="27" t="s">
        <v>98</v>
      </c>
      <c r="D167" s="27" t="s">
        <v>118</v>
      </c>
      <c r="E167" s="27">
        <v>1</v>
      </c>
      <c r="F167" s="27">
        <v>0.4</v>
      </c>
      <c r="G167" s="27">
        <v>0.38</v>
      </c>
      <c r="H167" s="27">
        <v>0.32300000000000001</v>
      </c>
      <c r="I167" s="29">
        <v>185.63218390804599</v>
      </c>
      <c r="J167" s="27">
        <f t="shared" si="0"/>
        <v>0.4</v>
      </c>
      <c r="K167" s="34">
        <v>81.706183999999993</v>
      </c>
      <c r="L167" s="34">
        <v>20.285928999999999</v>
      </c>
      <c r="M167" s="32">
        <v>1</v>
      </c>
      <c r="N167" s="27">
        <v>0.16000000000000003</v>
      </c>
    </row>
    <row r="168" spans="2:14" ht="30" customHeight="1">
      <c r="B168" s="27">
        <v>87</v>
      </c>
      <c r="C168" s="27" t="s">
        <v>98</v>
      </c>
      <c r="D168" s="27" t="s">
        <v>167</v>
      </c>
      <c r="E168" s="27">
        <v>1</v>
      </c>
      <c r="F168" s="27">
        <v>0.4</v>
      </c>
      <c r="G168" s="27">
        <v>0.38</v>
      </c>
      <c r="H168" s="27">
        <v>0.32300000000000001</v>
      </c>
      <c r="I168" s="29">
        <v>185.63218390804599</v>
      </c>
      <c r="J168" s="27">
        <f t="shared" si="0"/>
        <v>0.4</v>
      </c>
      <c r="K168" s="34">
        <v>81.701189999999997</v>
      </c>
      <c r="L168" s="34">
        <v>20.297633999999999</v>
      </c>
      <c r="M168" s="32">
        <v>1</v>
      </c>
      <c r="N168" s="27">
        <v>0.16000000000000003</v>
      </c>
    </row>
    <row r="169" spans="2:14" ht="30" customHeight="1">
      <c r="B169" s="27">
        <v>88</v>
      </c>
      <c r="C169" s="27" t="s">
        <v>98</v>
      </c>
      <c r="D169" s="27" t="s">
        <v>167</v>
      </c>
      <c r="E169" s="27">
        <v>1</v>
      </c>
      <c r="F169" s="27">
        <v>0.4</v>
      </c>
      <c r="G169" s="27">
        <v>0.38</v>
      </c>
      <c r="H169" s="27">
        <v>0.32300000000000001</v>
      </c>
      <c r="I169" s="29">
        <v>185.63218390804599</v>
      </c>
      <c r="J169" s="27">
        <f t="shared" si="0"/>
        <v>0.4</v>
      </c>
      <c r="K169" s="34">
        <v>81.706400000000002</v>
      </c>
      <c r="L169" s="34">
        <v>20.298791999999999</v>
      </c>
      <c r="M169" s="32">
        <v>1</v>
      </c>
      <c r="N169" s="27">
        <v>0.16000000000000003</v>
      </c>
    </row>
    <row r="170" spans="2:14" ht="30" customHeight="1">
      <c r="B170" s="27">
        <v>89</v>
      </c>
      <c r="C170" s="27" t="s">
        <v>98</v>
      </c>
      <c r="D170" s="27" t="s">
        <v>168</v>
      </c>
      <c r="E170" s="27">
        <v>1</v>
      </c>
      <c r="F170" s="27">
        <v>0.4</v>
      </c>
      <c r="G170" s="27">
        <v>0.38</v>
      </c>
      <c r="H170" s="27">
        <v>0.32300000000000001</v>
      </c>
      <c r="I170" s="29">
        <v>185.63218390804599</v>
      </c>
      <c r="J170" s="27">
        <f t="shared" si="0"/>
        <v>0.4</v>
      </c>
      <c r="K170" s="34">
        <v>81.706569999999999</v>
      </c>
      <c r="L170" s="34">
        <v>20.298584000000002</v>
      </c>
      <c r="M170" s="32">
        <v>1</v>
      </c>
      <c r="N170" s="27">
        <v>0.16000000000000003</v>
      </c>
    </row>
    <row r="171" spans="2:14" ht="30" customHeight="1">
      <c r="B171" s="27">
        <v>90</v>
      </c>
      <c r="C171" s="27" t="s">
        <v>98</v>
      </c>
      <c r="D171" s="27" t="s">
        <v>169</v>
      </c>
      <c r="E171" s="27">
        <v>1</v>
      </c>
      <c r="F171" s="27">
        <v>0.2</v>
      </c>
      <c r="G171" s="27">
        <v>0.19</v>
      </c>
      <c r="H171" s="27">
        <v>0.1615</v>
      </c>
      <c r="I171" s="29">
        <v>91.76136363636364</v>
      </c>
      <c r="J171" s="27">
        <f t="shared" si="0"/>
        <v>0.2</v>
      </c>
      <c r="K171" s="38">
        <v>81.716994999999997</v>
      </c>
      <c r="L171" s="36">
        <v>20.299837</v>
      </c>
      <c r="M171" s="27">
        <v>1</v>
      </c>
      <c r="N171" s="27">
        <v>8.0000000000000016E-2</v>
      </c>
    </row>
    <row r="172" spans="2:14" ht="30" customHeight="1">
      <c r="B172" s="27">
        <v>91</v>
      </c>
      <c r="C172" s="27" t="s">
        <v>99</v>
      </c>
      <c r="D172" s="27" t="s">
        <v>139</v>
      </c>
      <c r="E172" s="27">
        <v>1</v>
      </c>
      <c r="F172" s="28" t="s">
        <v>165</v>
      </c>
      <c r="G172" s="27">
        <v>1.5</v>
      </c>
      <c r="H172" s="27">
        <v>0.52500000000000002</v>
      </c>
      <c r="I172" s="29">
        <v>259</v>
      </c>
      <c r="J172" s="27">
        <v>0.4</v>
      </c>
      <c r="K172" s="38">
        <v>81.716994999999997</v>
      </c>
      <c r="L172" s="36">
        <v>20.299837</v>
      </c>
      <c r="M172" s="27">
        <v>1</v>
      </c>
      <c r="N172" s="27">
        <v>0.16</v>
      </c>
    </row>
    <row r="173" spans="2:14" ht="30" customHeight="1" thickBot="1">
      <c r="B173" s="86">
        <v>92</v>
      </c>
      <c r="C173" s="86" t="s">
        <v>99</v>
      </c>
      <c r="D173" s="86" t="s">
        <v>118</v>
      </c>
      <c r="E173" s="86">
        <v>1</v>
      </c>
      <c r="F173" s="90" t="s">
        <v>165</v>
      </c>
      <c r="G173" s="86">
        <v>1.5</v>
      </c>
      <c r="H173" s="86">
        <v>0.52500000000000002</v>
      </c>
      <c r="I173" s="91">
        <v>259</v>
      </c>
      <c r="J173" s="86">
        <v>0.4</v>
      </c>
      <c r="K173" s="92">
        <v>81.707660000000004</v>
      </c>
      <c r="L173" s="93">
        <v>20.278739999999999</v>
      </c>
      <c r="M173" s="86">
        <v>1</v>
      </c>
      <c r="N173" s="86">
        <v>0.16</v>
      </c>
    </row>
    <row r="174" spans="2:14" ht="30" customHeight="1" thickBot="1">
      <c r="B174" s="87" t="s">
        <v>180</v>
      </c>
      <c r="C174" s="88"/>
      <c r="D174" s="89"/>
      <c r="E174" s="94">
        <f>SUM(E82:E173)</f>
        <v>92</v>
      </c>
      <c r="F174" s="95"/>
      <c r="G174" s="95">
        <f>SUM(G82:G173)</f>
        <v>228.28099999999972</v>
      </c>
      <c r="H174" s="95">
        <f>SUM(H82:H173)</f>
        <v>205.89249999999987</v>
      </c>
      <c r="I174" s="96">
        <f>SUM(I82:I173)</f>
        <v>122864.6568704285</v>
      </c>
      <c r="J174" s="95">
        <f>SUM(J82:J173)</f>
        <v>259.12999999999954</v>
      </c>
      <c r="K174" s="95"/>
      <c r="L174" s="95"/>
      <c r="M174" s="95">
        <f>SUM(M82:M173)</f>
        <v>92</v>
      </c>
      <c r="N174" s="97">
        <f>SUM(N82:N173)</f>
        <v>22.019414583363538</v>
      </c>
    </row>
    <row r="175" spans="2:14" ht="30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4" ht="30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30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30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30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30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30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30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30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30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30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30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30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30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30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30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30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30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30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30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30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30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30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30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30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30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30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30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30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30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30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30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30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30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30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30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30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30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30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30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30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30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30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30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30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30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30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30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30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30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30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30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30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30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30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30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30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30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30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30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30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30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30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30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30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30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30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30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30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30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30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30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30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30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30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30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30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30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30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30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30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30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30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30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30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30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30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30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30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30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30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30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</sheetData>
  <mergeCells count="28">
    <mergeCell ref="B174:D174"/>
    <mergeCell ref="D70:E70"/>
    <mergeCell ref="D71:E71"/>
    <mergeCell ref="D72:E72"/>
    <mergeCell ref="D73:E73"/>
    <mergeCell ref="B2:N2"/>
    <mergeCell ref="B3:N3"/>
    <mergeCell ref="B11:N11"/>
    <mergeCell ref="L12:N24"/>
    <mergeCell ref="B25:N25"/>
    <mergeCell ref="L26:N30"/>
    <mergeCell ref="D6:F6"/>
    <mergeCell ref="B31:N31"/>
    <mergeCell ref="B38:N38"/>
    <mergeCell ref="B5:N5"/>
    <mergeCell ref="L69:N74"/>
    <mergeCell ref="M76:N80"/>
    <mergeCell ref="B75:N75"/>
    <mergeCell ref="B68:N68"/>
    <mergeCell ref="L32:N37"/>
    <mergeCell ref="L39:N46"/>
    <mergeCell ref="L48:N53"/>
    <mergeCell ref="L55:N59"/>
    <mergeCell ref="L61:N67"/>
    <mergeCell ref="B54:N54"/>
    <mergeCell ref="B47:N47"/>
    <mergeCell ref="D74:E74"/>
    <mergeCell ref="D69:E6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topLeftCell="A70" workbookViewId="0">
      <selection sqref="A1:L93"/>
    </sheetView>
  </sheetViews>
  <sheetFormatPr defaultRowHeight="15"/>
  <cols>
    <col min="2" max="2" width="13.5703125" bestFit="1" customWidth="1"/>
    <col min="3" max="3" width="31.7109375" bestFit="1" customWidth="1"/>
    <col min="5" max="5" width="13" customWidth="1"/>
  </cols>
  <sheetData>
    <row r="1" spans="1:12" ht="51">
      <c r="A1" s="26" t="s">
        <v>69</v>
      </c>
      <c r="B1" s="26" t="s">
        <v>70</v>
      </c>
      <c r="C1" s="26" t="s">
        <v>71</v>
      </c>
      <c r="D1" s="26" t="s">
        <v>72</v>
      </c>
      <c r="E1" s="26" t="s">
        <v>73</v>
      </c>
      <c r="F1" s="26" t="s">
        <v>74</v>
      </c>
      <c r="G1" s="26" t="s">
        <v>75</v>
      </c>
      <c r="H1" s="26" t="s">
        <v>76</v>
      </c>
      <c r="I1" s="26" t="s">
        <v>77</v>
      </c>
      <c r="J1" s="26" t="s">
        <v>78</v>
      </c>
      <c r="K1" s="26" t="s">
        <v>79</v>
      </c>
      <c r="L1" s="26" t="s">
        <v>80</v>
      </c>
    </row>
    <row r="2" spans="1:12" ht="30" customHeight="1">
      <c r="A2" s="27">
        <v>1</v>
      </c>
      <c r="B2" s="27" t="s">
        <v>97</v>
      </c>
      <c r="C2" s="27" t="s">
        <v>100</v>
      </c>
      <c r="D2" s="27">
        <v>1</v>
      </c>
      <c r="E2" s="27" t="s">
        <v>162</v>
      </c>
      <c r="F2" s="27">
        <v>2.1</v>
      </c>
      <c r="G2" s="27">
        <v>1.58</v>
      </c>
      <c r="H2" s="27">
        <v>908</v>
      </c>
      <c r="I2" s="27">
        <v>2.06</v>
      </c>
      <c r="J2" s="27"/>
      <c r="K2" s="27"/>
      <c r="L2" s="27">
        <v>1</v>
      </c>
    </row>
    <row r="3" spans="1:12" ht="30" customHeight="1">
      <c r="A3" s="27">
        <v>2</v>
      </c>
      <c r="B3" s="27" t="s">
        <v>97</v>
      </c>
      <c r="C3" s="27" t="s">
        <v>100</v>
      </c>
      <c r="D3" s="27">
        <v>1</v>
      </c>
      <c r="E3" s="27" t="s">
        <v>162</v>
      </c>
      <c r="F3" s="27">
        <v>2.1</v>
      </c>
      <c r="G3" s="27">
        <v>1.58</v>
      </c>
      <c r="H3" s="27">
        <v>908</v>
      </c>
      <c r="I3" s="27">
        <v>2.06</v>
      </c>
      <c r="J3" s="27"/>
      <c r="K3" s="27"/>
      <c r="L3" s="27">
        <v>1</v>
      </c>
    </row>
    <row r="4" spans="1:12" ht="30" customHeight="1">
      <c r="A4" s="27">
        <v>3</v>
      </c>
      <c r="B4" s="27" t="s">
        <v>97</v>
      </c>
      <c r="C4" s="27" t="s">
        <v>101</v>
      </c>
      <c r="D4" s="27">
        <v>1</v>
      </c>
      <c r="E4" s="27" t="s">
        <v>163</v>
      </c>
      <c r="F4" s="27">
        <v>3.2610000000000001</v>
      </c>
      <c r="G4" s="27">
        <v>2.9630000000000001</v>
      </c>
      <c r="H4" s="27">
        <v>1775</v>
      </c>
      <c r="I4" s="27">
        <v>3.73</v>
      </c>
      <c r="J4" s="27"/>
      <c r="K4" s="27"/>
      <c r="L4" s="27">
        <v>1</v>
      </c>
    </row>
    <row r="5" spans="1:12" ht="30" customHeight="1">
      <c r="A5" s="27">
        <v>4</v>
      </c>
      <c r="B5" s="27" t="s">
        <v>97</v>
      </c>
      <c r="C5" s="27" t="s">
        <v>101</v>
      </c>
      <c r="D5" s="27">
        <v>1</v>
      </c>
      <c r="E5" s="27" t="s">
        <v>163</v>
      </c>
      <c r="F5" s="27">
        <v>3.2610000000000001</v>
      </c>
      <c r="G5" s="27">
        <v>2.9630000000000001</v>
      </c>
      <c r="H5" s="27">
        <v>1775</v>
      </c>
      <c r="I5" s="27">
        <v>3.73</v>
      </c>
      <c r="J5" s="27"/>
      <c r="K5" s="27"/>
      <c r="L5" s="27">
        <v>1</v>
      </c>
    </row>
    <row r="6" spans="1:12" ht="30" customHeight="1">
      <c r="A6" s="27">
        <v>5</v>
      </c>
      <c r="B6" s="27" t="s">
        <v>97</v>
      </c>
      <c r="C6" s="27" t="s">
        <v>102</v>
      </c>
      <c r="D6" s="27">
        <v>1</v>
      </c>
      <c r="E6" s="27" t="s">
        <v>163</v>
      </c>
      <c r="F6" s="27">
        <v>3.2610000000000001</v>
      </c>
      <c r="G6" s="27">
        <v>2.9630000000000001</v>
      </c>
      <c r="H6" s="27">
        <v>1775</v>
      </c>
      <c r="I6" s="27">
        <v>3.73</v>
      </c>
      <c r="J6" s="27"/>
      <c r="K6" s="27"/>
      <c r="L6" s="27">
        <v>1</v>
      </c>
    </row>
    <row r="7" spans="1:12" ht="30" customHeight="1">
      <c r="A7" s="27">
        <v>6</v>
      </c>
      <c r="B7" s="27" t="s">
        <v>97</v>
      </c>
      <c r="C7" s="27" t="s">
        <v>103</v>
      </c>
      <c r="D7" s="27">
        <v>1</v>
      </c>
      <c r="E7" s="27" t="s">
        <v>163</v>
      </c>
      <c r="F7" s="27">
        <v>3.2610000000000001</v>
      </c>
      <c r="G7" s="27">
        <v>2.9630000000000001</v>
      </c>
      <c r="H7" s="27">
        <v>1775</v>
      </c>
      <c r="I7" s="27">
        <v>3.73</v>
      </c>
      <c r="J7" s="27"/>
      <c r="K7" s="27"/>
      <c r="L7" s="27">
        <v>1</v>
      </c>
    </row>
    <row r="8" spans="1:12" ht="30" customHeight="1">
      <c r="A8" s="27">
        <v>7</v>
      </c>
      <c r="B8" s="27" t="s">
        <v>97</v>
      </c>
      <c r="C8" s="27" t="s">
        <v>104</v>
      </c>
      <c r="D8" s="27">
        <v>1</v>
      </c>
      <c r="E8" s="27" t="s">
        <v>163</v>
      </c>
      <c r="F8" s="27">
        <v>3.2610000000000001</v>
      </c>
      <c r="G8" s="27">
        <v>2.9630000000000001</v>
      </c>
      <c r="H8" s="27">
        <v>1775</v>
      </c>
      <c r="I8" s="27">
        <v>3.73</v>
      </c>
      <c r="J8" s="27"/>
      <c r="K8" s="27"/>
      <c r="L8" s="27">
        <v>1</v>
      </c>
    </row>
    <row r="9" spans="1:12" ht="30" customHeight="1">
      <c r="A9" s="27">
        <v>8</v>
      </c>
      <c r="B9" s="27" t="s">
        <v>97</v>
      </c>
      <c r="C9" s="27" t="s">
        <v>105</v>
      </c>
      <c r="D9" s="27">
        <v>1</v>
      </c>
      <c r="E9" s="27" t="s">
        <v>163</v>
      </c>
      <c r="F9" s="27">
        <v>3.2610000000000001</v>
      </c>
      <c r="G9" s="27">
        <v>2.9630000000000001</v>
      </c>
      <c r="H9" s="27">
        <v>1775</v>
      </c>
      <c r="I9" s="27">
        <v>3.73</v>
      </c>
      <c r="J9" s="27"/>
      <c r="K9" s="27"/>
      <c r="L9" s="27">
        <v>1</v>
      </c>
    </row>
    <row r="10" spans="1:12" ht="30" customHeight="1">
      <c r="A10" s="27">
        <v>9</v>
      </c>
      <c r="B10" s="27" t="s">
        <v>97</v>
      </c>
      <c r="C10" s="27" t="s">
        <v>106</v>
      </c>
      <c r="D10" s="27">
        <v>1</v>
      </c>
      <c r="E10" s="27" t="s">
        <v>163</v>
      </c>
      <c r="F10" s="27">
        <v>3.2610000000000001</v>
      </c>
      <c r="G10" s="27">
        <v>2.9630000000000001</v>
      </c>
      <c r="H10" s="27">
        <v>1775</v>
      </c>
      <c r="I10" s="27">
        <v>3.73</v>
      </c>
      <c r="J10" s="27"/>
      <c r="K10" s="27"/>
      <c r="L10" s="27">
        <v>1</v>
      </c>
    </row>
    <row r="11" spans="1:12" ht="30" customHeight="1">
      <c r="A11" s="27">
        <v>10</v>
      </c>
      <c r="B11" s="27" t="s">
        <v>97</v>
      </c>
      <c r="C11" s="27" t="s">
        <v>107</v>
      </c>
      <c r="D11" s="27">
        <v>1</v>
      </c>
      <c r="E11" s="27" t="s">
        <v>163</v>
      </c>
      <c r="F11" s="27">
        <v>3.2610000000000001</v>
      </c>
      <c r="G11" s="27">
        <v>2.9630000000000001</v>
      </c>
      <c r="H11" s="27">
        <v>1775</v>
      </c>
      <c r="I11" s="27">
        <v>3.73</v>
      </c>
      <c r="J11" s="27"/>
      <c r="K11" s="27"/>
      <c r="L11" s="27">
        <v>1</v>
      </c>
    </row>
    <row r="12" spans="1:12" ht="30" customHeight="1">
      <c r="A12" s="27">
        <v>11</v>
      </c>
      <c r="B12" s="27" t="s">
        <v>97</v>
      </c>
      <c r="C12" s="27" t="s">
        <v>108</v>
      </c>
      <c r="D12" s="27">
        <v>1</v>
      </c>
      <c r="E12" s="27" t="s">
        <v>163</v>
      </c>
      <c r="F12" s="27">
        <v>3.2610000000000001</v>
      </c>
      <c r="G12" s="27">
        <v>2.9630000000000001</v>
      </c>
      <c r="H12" s="27">
        <v>1775</v>
      </c>
      <c r="I12" s="27">
        <v>3.73</v>
      </c>
      <c r="J12" s="27"/>
      <c r="K12" s="27"/>
      <c r="L12" s="27">
        <v>1</v>
      </c>
    </row>
    <row r="13" spans="1:12" ht="30" customHeight="1">
      <c r="A13" s="27">
        <v>12</v>
      </c>
      <c r="B13" s="27" t="s">
        <v>97</v>
      </c>
      <c r="C13" s="27" t="s">
        <v>108</v>
      </c>
      <c r="D13" s="27">
        <v>1</v>
      </c>
      <c r="E13" s="27" t="s">
        <v>163</v>
      </c>
      <c r="F13" s="27">
        <v>3.2610000000000001</v>
      </c>
      <c r="G13" s="27">
        <v>2.9630000000000001</v>
      </c>
      <c r="H13" s="27">
        <v>1775</v>
      </c>
      <c r="I13" s="27">
        <v>3.73</v>
      </c>
      <c r="J13" s="27"/>
      <c r="K13" s="27"/>
      <c r="L13" s="27">
        <v>1</v>
      </c>
    </row>
    <row r="14" spans="1:12" ht="30" customHeight="1">
      <c r="A14" s="27">
        <v>13</v>
      </c>
      <c r="B14" s="27" t="s">
        <v>97</v>
      </c>
      <c r="C14" s="27" t="s">
        <v>109</v>
      </c>
      <c r="D14" s="27">
        <v>1</v>
      </c>
      <c r="E14" s="27" t="s">
        <v>163</v>
      </c>
      <c r="F14" s="27">
        <v>3.2610000000000001</v>
      </c>
      <c r="G14" s="27">
        <v>2.9630000000000001</v>
      </c>
      <c r="H14" s="27">
        <v>1775</v>
      </c>
      <c r="I14" s="27">
        <v>3.73</v>
      </c>
      <c r="J14" s="27"/>
      <c r="K14" s="27"/>
      <c r="L14" s="27">
        <v>1</v>
      </c>
    </row>
    <row r="15" spans="1:12" ht="30" customHeight="1">
      <c r="A15" s="27">
        <v>14</v>
      </c>
      <c r="B15" s="27" t="s">
        <v>97</v>
      </c>
      <c r="C15" s="27" t="s">
        <v>109</v>
      </c>
      <c r="D15" s="27">
        <v>1</v>
      </c>
      <c r="E15" s="27" t="s">
        <v>164</v>
      </c>
      <c r="F15" s="27">
        <v>13.5</v>
      </c>
      <c r="G15" s="27">
        <v>12.95</v>
      </c>
      <c r="H15" s="27">
        <v>7761.5977011494251</v>
      </c>
      <c r="I15" s="27">
        <v>16.420000000000002</v>
      </c>
      <c r="J15" s="27"/>
      <c r="K15" s="27"/>
      <c r="L15" s="27">
        <v>1</v>
      </c>
    </row>
    <row r="16" spans="1:12" ht="30" customHeight="1">
      <c r="A16" s="27">
        <v>15</v>
      </c>
      <c r="B16" s="27" t="s">
        <v>97</v>
      </c>
      <c r="C16" s="27" t="s">
        <v>110</v>
      </c>
      <c r="D16" s="27">
        <v>1</v>
      </c>
      <c r="E16" s="27" t="s">
        <v>162</v>
      </c>
      <c r="F16" s="27">
        <v>2.1</v>
      </c>
      <c r="G16" s="27">
        <v>1.58</v>
      </c>
      <c r="H16" s="27">
        <v>908</v>
      </c>
      <c r="I16" s="27">
        <v>2.06</v>
      </c>
      <c r="J16" s="27"/>
      <c r="K16" s="27"/>
      <c r="L16" s="27">
        <v>1</v>
      </c>
    </row>
    <row r="17" spans="1:12" ht="30" customHeight="1">
      <c r="A17" s="27">
        <v>16</v>
      </c>
      <c r="B17" s="27" t="s">
        <v>97</v>
      </c>
      <c r="C17" s="27" t="s">
        <v>111</v>
      </c>
      <c r="D17" s="27">
        <v>1</v>
      </c>
      <c r="E17" s="27" t="s">
        <v>162</v>
      </c>
      <c r="F17" s="27">
        <v>2.1</v>
      </c>
      <c r="G17" s="27">
        <v>1.58</v>
      </c>
      <c r="H17" s="27">
        <v>908</v>
      </c>
      <c r="I17" s="27">
        <v>2.06</v>
      </c>
      <c r="J17" s="27"/>
      <c r="K17" s="27"/>
      <c r="L17" s="27">
        <v>1</v>
      </c>
    </row>
    <row r="18" spans="1:12" ht="30" customHeight="1">
      <c r="A18" s="27">
        <v>17</v>
      </c>
      <c r="B18" s="27" t="s">
        <v>97</v>
      </c>
      <c r="C18" s="27" t="s">
        <v>112</v>
      </c>
      <c r="D18" s="27">
        <v>1</v>
      </c>
      <c r="E18" s="27" t="s">
        <v>163</v>
      </c>
      <c r="F18" s="27">
        <v>3.2610000000000001</v>
      </c>
      <c r="G18" s="27">
        <v>2.9630000000000001</v>
      </c>
      <c r="H18" s="27">
        <v>1775</v>
      </c>
      <c r="I18" s="27">
        <v>3.73</v>
      </c>
      <c r="J18" s="27"/>
      <c r="K18" s="27"/>
      <c r="L18" s="27">
        <v>1</v>
      </c>
    </row>
    <row r="19" spans="1:12" ht="30" customHeight="1">
      <c r="A19" s="27">
        <v>18</v>
      </c>
      <c r="B19" s="27" t="s">
        <v>97</v>
      </c>
      <c r="C19" s="27" t="s">
        <v>112</v>
      </c>
      <c r="D19" s="27">
        <v>1</v>
      </c>
      <c r="E19" s="27" t="s">
        <v>164</v>
      </c>
      <c r="F19" s="27">
        <v>13.5</v>
      </c>
      <c r="G19" s="27">
        <v>12.95</v>
      </c>
      <c r="H19" s="27">
        <v>7761.5977011494251</v>
      </c>
      <c r="I19" s="27">
        <v>16.420000000000002</v>
      </c>
      <c r="J19" s="27"/>
      <c r="K19" s="27"/>
      <c r="L19" s="27">
        <v>1</v>
      </c>
    </row>
    <row r="20" spans="1:12" ht="30" customHeight="1">
      <c r="A20" s="27">
        <v>19</v>
      </c>
      <c r="B20" s="27" t="s">
        <v>97</v>
      </c>
      <c r="C20" s="27" t="s">
        <v>113</v>
      </c>
      <c r="D20" s="27">
        <v>1</v>
      </c>
      <c r="E20" s="27" t="s">
        <v>164</v>
      </c>
      <c r="F20" s="27">
        <v>13.5</v>
      </c>
      <c r="G20" s="27">
        <v>12.95</v>
      </c>
      <c r="H20" s="27">
        <v>7761.5977011494251</v>
      </c>
      <c r="I20" s="27">
        <v>16.420000000000002</v>
      </c>
      <c r="J20" s="27"/>
      <c r="K20" s="27"/>
      <c r="L20" s="27">
        <v>1</v>
      </c>
    </row>
    <row r="21" spans="1:12" ht="30" customHeight="1">
      <c r="A21" s="27">
        <v>20</v>
      </c>
      <c r="B21" s="27" t="s">
        <v>97</v>
      </c>
      <c r="C21" s="27" t="s">
        <v>112</v>
      </c>
      <c r="D21" s="27">
        <v>1</v>
      </c>
      <c r="E21" s="27" t="s">
        <v>163</v>
      </c>
      <c r="F21" s="27">
        <v>3.2610000000000001</v>
      </c>
      <c r="G21" s="27">
        <v>2.9630000000000001</v>
      </c>
      <c r="H21" s="27">
        <v>1775</v>
      </c>
      <c r="I21" s="27">
        <v>3.73</v>
      </c>
      <c r="J21" s="27"/>
      <c r="K21" s="27"/>
      <c r="L21" s="27">
        <v>1</v>
      </c>
    </row>
    <row r="22" spans="1:12" ht="30" customHeight="1">
      <c r="A22" s="27">
        <v>21</v>
      </c>
      <c r="B22" s="27" t="s">
        <v>97</v>
      </c>
      <c r="C22" s="27" t="s">
        <v>114</v>
      </c>
      <c r="D22" s="27">
        <v>1</v>
      </c>
      <c r="E22" s="27" t="s">
        <v>163</v>
      </c>
      <c r="F22" s="27">
        <v>3.2610000000000001</v>
      </c>
      <c r="G22" s="27">
        <v>2.9630000000000001</v>
      </c>
      <c r="H22" s="27">
        <v>1775</v>
      </c>
      <c r="I22" s="27">
        <v>3.73</v>
      </c>
      <c r="J22" s="27"/>
      <c r="K22" s="27"/>
      <c r="L22" s="27">
        <v>1</v>
      </c>
    </row>
    <row r="23" spans="1:12" ht="30" customHeight="1">
      <c r="A23" s="27">
        <v>22</v>
      </c>
      <c r="B23" s="27" t="s">
        <v>97</v>
      </c>
      <c r="C23" s="27" t="s">
        <v>114</v>
      </c>
      <c r="D23" s="27">
        <v>1</v>
      </c>
      <c r="E23" s="27" t="s">
        <v>163</v>
      </c>
      <c r="F23" s="27">
        <v>3.2610000000000001</v>
      </c>
      <c r="G23" s="27">
        <v>2.9630000000000001</v>
      </c>
      <c r="H23" s="27">
        <v>1775</v>
      </c>
      <c r="I23" s="27">
        <v>3.73</v>
      </c>
      <c r="J23" s="27"/>
      <c r="K23" s="27"/>
      <c r="L23" s="27">
        <v>1</v>
      </c>
    </row>
    <row r="24" spans="1:12" ht="30" customHeight="1">
      <c r="A24" s="27">
        <v>23</v>
      </c>
      <c r="B24" s="27" t="s">
        <v>97</v>
      </c>
      <c r="C24" s="27" t="s">
        <v>114</v>
      </c>
      <c r="D24" s="27">
        <v>1</v>
      </c>
      <c r="E24" s="27" t="s">
        <v>163</v>
      </c>
      <c r="F24" s="27">
        <v>3.2610000000000001</v>
      </c>
      <c r="G24" s="27">
        <v>2.9630000000000001</v>
      </c>
      <c r="H24" s="27">
        <v>1775</v>
      </c>
      <c r="I24" s="27">
        <v>3.73</v>
      </c>
      <c r="J24" s="27"/>
      <c r="K24" s="27"/>
      <c r="L24" s="27">
        <v>1</v>
      </c>
    </row>
    <row r="25" spans="1:12" ht="30" customHeight="1">
      <c r="A25" s="27">
        <v>24</v>
      </c>
      <c r="B25" s="27" t="s">
        <v>97</v>
      </c>
      <c r="C25" s="27" t="s">
        <v>114</v>
      </c>
      <c r="D25" s="27">
        <v>1</v>
      </c>
      <c r="E25" s="27" t="s">
        <v>163</v>
      </c>
      <c r="F25" s="27">
        <v>3.2610000000000001</v>
      </c>
      <c r="G25" s="27">
        <v>2.9630000000000001</v>
      </c>
      <c r="H25" s="27">
        <v>1775</v>
      </c>
      <c r="I25" s="27">
        <v>3.73</v>
      </c>
      <c r="J25" s="27"/>
      <c r="K25" s="27"/>
      <c r="L25" s="27">
        <v>1</v>
      </c>
    </row>
    <row r="26" spans="1:12" ht="30" customHeight="1">
      <c r="A26" s="27">
        <v>25</v>
      </c>
      <c r="B26" s="27" t="s">
        <v>97</v>
      </c>
      <c r="C26" s="27" t="s">
        <v>115</v>
      </c>
      <c r="D26" s="27">
        <v>1</v>
      </c>
      <c r="E26" s="27" t="s">
        <v>163</v>
      </c>
      <c r="F26" s="27">
        <v>3.2610000000000001</v>
      </c>
      <c r="G26" s="27">
        <v>2.9630000000000001</v>
      </c>
      <c r="H26" s="27">
        <v>1775</v>
      </c>
      <c r="I26" s="27">
        <v>3.73</v>
      </c>
      <c r="J26" s="27"/>
      <c r="K26" s="27"/>
      <c r="L26" s="27">
        <v>1</v>
      </c>
    </row>
    <row r="27" spans="1:12" ht="30" customHeight="1">
      <c r="A27" s="27">
        <v>26</v>
      </c>
      <c r="B27" s="27" t="s">
        <v>97</v>
      </c>
      <c r="C27" s="27" t="s">
        <v>116</v>
      </c>
      <c r="D27" s="27">
        <v>1</v>
      </c>
      <c r="E27" s="27" t="s">
        <v>163</v>
      </c>
      <c r="F27" s="27">
        <v>3.2610000000000001</v>
      </c>
      <c r="G27" s="27">
        <v>2.9630000000000001</v>
      </c>
      <c r="H27" s="27">
        <v>1775</v>
      </c>
      <c r="I27" s="27">
        <v>3.73</v>
      </c>
      <c r="J27" s="27"/>
      <c r="K27" s="27"/>
      <c r="L27" s="27">
        <v>1</v>
      </c>
    </row>
    <row r="28" spans="1:12" ht="30" customHeight="1">
      <c r="A28" s="27">
        <v>27</v>
      </c>
      <c r="B28" s="27" t="s">
        <v>97</v>
      </c>
      <c r="C28" s="27" t="s">
        <v>117</v>
      </c>
      <c r="D28" s="27">
        <v>1</v>
      </c>
      <c r="E28" s="27" t="s">
        <v>163</v>
      </c>
      <c r="F28" s="27">
        <v>3.2610000000000001</v>
      </c>
      <c r="G28" s="27">
        <v>2.9630000000000001</v>
      </c>
      <c r="H28" s="27">
        <v>1775</v>
      </c>
      <c r="I28" s="27">
        <v>3.73</v>
      </c>
      <c r="J28" s="27"/>
      <c r="K28" s="27"/>
      <c r="L28" s="27">
        <v>1</v>
      </c>
    </row>
    <row r="29" spans="1:12" ht="30" customHeight="1">
      <c r="A29" s="27">
        <v>28</v>
      </c>
      <c r="B29" s="27" t="s">
        <v>97</v>
      </c>
      <c r="C29" s="27" t="s">
        <v>117</v>
      </c>
      <c r="D29" s="27">
        <v>1</v>
      </c>
      <c r="E29" s="27" t="s">
        <v>163</v>
      </c>
      <c r="F29" s="27">
        <v>3.2610000000000001</v>
      </c>
      <c r="G29" s="27">
        <v>2.9630000000000001</v>
      </c>
      <c r="H29" s="27">
        <v>1775</v>
      </c>
      <c r="I29" s="27">
        <v>3.73</v>
      </c>
      <c r="J29" s="27"/>
      <c r="K29" s="27"/>
      <c r="L29" s="27">
        <v>1</v>
      </c>
    </row>
    <row r="30" spans="1:12" ht="30" customHeight="1">
      <c r="A30" s="27">
        <v>29</v>
      </c>
      <c r="B30" s="27" t="s">
        <v>97</v>
      </c>
      <c r="C30" s="27" t="s">
        <v>118</v>
      </c>
      <c r="D30" s="27">
        <v>1</v>
      </c>
      <c r="E30" s="27" t="s">
        <v>163</v>
      </c>
      <c r="F30" s="27">
        <v>3.2610000000000001</v>
      </c>
      <c r="G30" s="27">
        <v>2.9630000000000001</v>
      </c>
      <c r="H30" s="27">
        <v>1775</v>
      </c>
      <c r="I30" s="27">
        <v>3.73</v>
      </c>
      <c r="J30" s="27"/>
      <c r="K30" s="27"/>
      <c r="L30" s="27">
        <v>1</v>
      </c>
    </row>
    <row r="31" spans="1:12" ht="30" customHeight="1">
      <c r="A31" s="27">
        <v>30</v>
      </c>
      <c r="B31" s="27" t="s">
        <v>97</v>
      </c>
      <c r="C31" s="27" t="s">
        <v>119</v>
      </c>
      <c r="D31" s="27">
        <v>1</v>
      </c>
      <c r="E31" s="27" t="s">
        <v>163</v>
      </c>
      <c r="F31" s="27">
        <v>3.2610000000000001</v>
      </c>
      <c r="G31" s="27">
        <v>2.9630000000000001</v>
      </c>
      <c r="H31" s="27">
        <v>1775</v>
      </c>
      <c r="I31" s="27">
        <v>3.73</v>
      </c>
      <c r="J31" s="27"/>
      <c r="K31" s="27"/>
      <c r="L31" s="27">
        <v>1</v>
      </c>
    </row>
    <row r="32" spans="1:12" ht="30" customHeight="1">
      <c r="A32" s="27">
        <v>31</v>
      </c>
      <c r="B32" s="27" t="s">
        <v>97</v>
      </c>
      <c r="C32" s="27" t="s">
        <v>120</v>
      </c>
      <c r="D32" s="27">
        <v>1</v>
      </c>
      <c r="E32" s="27" t="s">
        <v>163</v>
      </c>
      <c r="F32" s="27">
        <v>3.2610000000000001</v>
      </c>
      <c r="G32" s="27">
        <v>2.9630000000000001</v>
      </c>
      <c r="H32" s="27">
        <v>1775</v>
      </c>
      <c r="I32" s="27">
        <v>3.73</v>
      </c>
      <c r="J32" s="27"/>
      <c r="K32" s="27"/>
      <c r="L32" s="27">
        <v>1</v>
      </c>
    </row>
    <row r="33" spans="1:12" ht="30" customHeight="1">
      <c r="A33" s="27">
        <v>32</v>
      </c>
      <c r="B33" s="27" t="s">
        <v>97</v>
      </c>
      <c r="C33" s="27" t="s">
        <v>121</v>
      </c>
      <c r="D33" s="27">
        <v>1</v>
      </c>
      <c r="E33" s="27" t="s">
        <v>163</v>
      </c>
      <c r="F33" s="27">
        <v>3.2610000000000001</v>
      </c>
      <c r="G33" s="27">
        <v>2.9630000000000001</v>
      </c>
      <c r="H33" s="27">
        <v>1775</v>
      </c>
      <c r="I33" s="27">
        <v>3.73</v>
      </c>
      <c r="J33" s="27"/>
      <c r="K33" s="27"/>
      <c r="L33" s="27">
        <v>1</v>
      </c>
    </row>
    <row r="34" spans="1:12" ht="30" customHeight="1">
      <c r="A34" s="27">
        <v>33</v>
      </c>
      <c r="B34" s="27" t="s">
        <v>97</v>
      </c>
      <c r="C34" s="27" t="s">
        <v>122</v>
      </c>
      <c r="D34" s="27">
        <v>1</v>
      </c>
      <c r="E34" s="27" t="s">
        <v>163</v>
      </c>
      <c r="F34" s="27">
        <v>3.2610000000000001</v>
      </c>
      <c r="G34" s="27">
        <v>2.9630000000000001</v>
      </c>
      <c r="H34" s="27">
        <v>1775</v>
      </c>
      <c r="I34" s="27">
        <v>3.73</v>
      </c>
      <c r="J34" s="27"/>
      <c r="K34" s="27"/>
      <c r="L34" s="27">
        <v>1</v>
      </c>
    </row>
    <row r="35" spans="1:12" ht="30" customHeight="1">
      <c r="A35" s="27">
        <v>34</v>
      </c>
      <c r="B35" s="27" t="s">
        <v>97</v>
      </c>
      <c r="C35" s="27" t="s">
        <v>123</v>
      </c>
      <c r="D35" s="27">
        <v>1</v>
      </c>
      <c r="E35" s="27" t="s">
        <v>163</v>
      </c>
      <c r="F35" s="27">
        <v>3.2610000000000001</v>
      </c>
      <c r="G35" s="27">
        <v>2.9630000000000001</v>
      </c>
      <c r="H35" s="27">
        <v>1775</v>
      </c>
      <c r="I35" s="27">
        <v>3.73</v>
      </c>
      <c r="J35" s="27"/>
      <c r="K35" s="27"/>
      <c r="L35" s="27">
        <v>1</v>
      </c>
    </row>
    <row r="36" spans="1:12" ht="30" customHeight="1">
      <c r="A36" s="27">
        <v>35</v>
      </c>
      <c r="B36" s="27" t="s">
        <v>97</v>
      </c>
      <c r="C36" s="27" t="s">
        <v>124</v>
      </c>
      <c r="D36" s="27">
        <v>1</v>
      </c>
      <c r="E36" s="27" t="s">
        <v>163</v>
      </c>
      <c r="F36" s="27">
        <v>3.2610000000000001</v>
      </c>
      <c r="G36" s="27">
        <v>2.9630000000000001</v>
      </c>
      <c r="H36" s="27">
        <v>1775</v>
      </c>
      <c r="I36" s="27">
        <v>3.73</v>
      </c>
      <c r="J36" s="27"/>
      <c r="K36" s="27"/>
      <c r="L36" s="27">
        <v>1</v>
      </c>
    </row>
    <row r="37" spans="1:12" ht="30" customHeight="1">
      <c r="A37" s="27">
        <v>36</v>
      </c>
      <c r="B37" s="27" t="s">
        <v>97</v>
      </c>
      <c r="C37" s="27" t="s">
        <v>125</v>
      </c>
      <c r="D37" s="27">
        <v>1</v>
      </c>
      <c r="E37" s="27" t="s">
        <v>163</v>
      </c>
      <c r="F37" s="27">
        <v>3.2610000000000001</v>
      </c>
      <c r="G37" s="27">
        <v>2.9630000000000001</v>
      </c>
      <c r="H37" s="27">
        <v>1775</v>
      </c>
      <c r="I37" s="27">
        <v>3.73</v>
      </c>
      <c r="J37" s="27"/>
      <c r="K37" s="27"/>
      <c r="L37" s="27">
        <v>1</v>
      </c>
    </row>
    <row r="38" spans="1:12" ht="30" customHeight="1">
      <c r="A38" s="27">
        <v>37</v>
      </c>
      <c r="B38" s="27" t="s">
        <v>97</v>
      </c>
      <c r="C38" s="27" t="s">
        <v>126</v>
      </c>
      <c r="D38" s="27">
        <v>1</v>
      </c>
      <c r="E38" s="27" t="s">
        <v>163</v>
      </c>
      <c r="F38" s="27">
        <v>3.2610000000000001</v>
      </c>
      <c r="G38" s="27">
        <v>2.9630000000000001</v>
      </c>
      <c r="H38" s="27">
        <v>1775</v>
      </c>
      <c r="I38" s="27">
        <v>3.73</v>
      </c>
      <c r="J38" s="27"/>
      <c r="K38" s="27"/>
      <c r="L38" s="27">
        <v>1</v>
      </c>
    </row>
    <row r="39" spans="1:12" ht="30" customHeight="1">
      <c r="A39" s="27">
        <v>38</v>
      </c>
      <c r="B39" s="27" t="s">
        <v>97</v>
      </c>
      <c r="C39" s="27" t="s">
        <v>116</v>
      </c>
      <c r="D39" s="27">
        <v>1</v>
      </c>
      <c r="E39" s="27" t="s">
        <v>163</v>
      </c>
      <c r="F39" s="27">
        <v>3.2610000000000001</v>
      </c>
      <c r="G39" s="27">
        <v>2.9630000000000001</v>
      </c>
      <c r="H39" s="27">
        <v>1775</v>
      </c>
      <c r="I39" s="27">
        <v>3.73</v>
      </c>
      <c r="J39" s="27"/>
      <c r="K39" s="27"/>
      <c r="L39" s="27">
        <v>1</v>
      </c>
    </row>
    <row r="40" spans="1:12" ht="30" customHeight="1">
      <c r="A40" s="27">
        <v>39</v>
      </c>
      <c r="B40" s="27" t="s">
        <v>97</v>
      </c>
      <c r="C40" s="27" t="s">
        <v>117</v>
      </c>
      <c r="D40" s="27">
        <v>1</v>
      </c>
      <c r="E40" s="27" t="s">
        <v>163</v>
      </c>
      <c r="F40" s="27">
        <v>3.2610000000000001</v>
      </c>
      <c r="G40" s="27">
        <v>2.9630000000000001</v>
      </c>
      <c r="H40" s="27">
        <v>1775</v>
      </c>
      <c r="I40" s="27">
        <v>3.73</v>
      </c>
      <c r="J40" s="27"/>
      <c r="K40" s="27"/>
      <c r="L40" s="27">
        <v>1</v>
      </c>
    </row>
    <row r="41" spans="1:12" ht="30" customHeight="1">
      <c r="A41" s="27">
        <v>40</v>
      </c>
      <c r="B41" s="27" t="s">
        <v>97</v>
      </c>
      <c r="C41" s="27" t="s">
        <v>117</v>
      </c>
      <c r="D41" s="27">
        <v>1</v>
      </c>
      <c r="E41" s="27" t="s">
        <v>163</v>
      </c>
      <c r="F41" s="27">
        <v>3.2610000000000001</v>
      </c>
      <c r="G41" s="27">
        <v>2.9630000000000001</v>
      </c>
      <c r="H41" s="27">
        <v>1775</v>
      </c>
      <c r="I41" s="27">
        <v>3.73</v>
      </c>
      <c r="J41" s="27"/>
      <c r="K41" s="27"/>
      <c r="L41" s="27">
        <v>1</v>
      </c>
    </row>
    <row r="42" spans="1:12" ht="30" customHeight="1">
      <c r="A42" s="27">
        <v>41</v>
      </c>
      <c r="B42" s="27" t="s">
        <v>97</v>
      </c>
      <c r="C42" s="27" t="s">
        <v>118</v>
      </c>
      <c r="D42" s="27">
        <v>1</v>
      </c>
      <c r="E42" s="27" t="s">
        <v>163</v>
      </c>
      <c r="F42" s="27">
        <v>3.2610000000000001</v>
      </c>
      <c r="G42" s="27">
        <v>2.9630000000000001</v>
      </c>
      <c r="H42" s="27">
        <v>1775</v>
      </c>
      <c r="I42" s="27">
        <v>3.73</v>
      </c>
      <c r="J42" s="27"/>
      <c r="K42" s="27"/>
      <c r="L42" s="27">
        <v>1</v>
      </c>
    </row>
    <row r="43" spans="1:12" ht="30" customHeight="1">
      <c r="A43" s="27">
        <v>42</v>
      </c>
      <c r="B43" s="27" t="s">
        <v>97</v>
      </c>
      <c r="C43" s="27" t="s">
        <v>119</v>
      </c>
      <c r="D43" s="27">
        <v>1</v>
      </c>
      <c r="E43" s="27" t="s">
        <v>163</v>
      </c>
      <c r="F43" s="27">
        <v>3.2610000000000001</v>
      </c>
      <c r="G43" s="27">
        <v>2.9630000000000001</v>
      </c>
      <c r="H43" s="27">
        <v>1775</v>
      </c>
      <c r="I43" s="27">
        <v>3.73</v>
      </c>
      <c r="J43" s="27"/>
      <c r="K43" s="27"/>
      <c r="L43" s="27">
        <v>1</v>
      </c>
    </row>
    <row r="44" spans="1:12" ht="30" customHeight="1">
      <c r="A44" s="27">
        <v>43</v>
      </c>
      <c r="B44" s="27" t="s">
        <v>97</v>
      </c>
      <c r="C44" s="27" t="s">
        <v>127</v>
      </c>
      <c r="D44" s="27">
        <v>1</v>
      </c>
      <c r="E44" s="27" t="s">
        <v>163</v>
      </c>
      <c r="F44" s="27">
        <v>3.2610000000000001</v>
      </c>
      <c r="G44" s="27">
        <v>2.9630000000000001</v>
      </c>
      <c r="H44" s="27">
        <v>1775</v>
      </c>
      <c r="I44" s="27">
        <v>3.73</v>
      </c>
      <c r="J44" s="27"/>
      <c r="K44" s="27"/>
      <c r="L44" s="27">
        <v>1</v>
      </c>
    </row>
    <row r="45" spans="1:12" ht="30" customHeight="1">
      <c r="A45" s="27">
        <v>44</v>
      </c>
      <c r="B45" s="27" t="s">
        <v>97</v>
      </c>
      <c r="C45" s="27" t="s">
        <v>121</v>
      </c>
      <c r="D45" s="27">
        <v>1</v>
      </c>
      <c r="E45" s="27" t="s">
        <v>163</v>
      </c>
      <c r="F45" s="27">
        <v>3.2610000000000001</v>
      </c>
      <c r="G45" s="27">
        <v>2.9630000000000001</v>
      </c>
      <c r="H45" s="27">
        <v>1775</v>
      </c>
      <c r="I45" s="27">
        <v>3.73</v>
      </c>
      <c r="J45" s="27"/>
      <c r="K45" s="27"/>
      <c r="L45" s="27">
        <v>1</v>
      </c>
    </row>
    <row r="46" spans="1:12" ht="30" customHeight="1">
      <c r="A46" s="27">
        <v>45</v>
      </c>
      <c r="B46" s="27" t="s">
        <v>97</v>
      </c>
      <c r="C46" s="27" t="s">
        <v>122</v>
      </c>
      <c r="D46" s="27">
        <v>1</v>
      </c>
      <c r="E46" s="27" t="s">
        <v>163</v>
      </c>
      <c r="F46" s="27">
        <v>3.2610000000000001</v>
      </c>
      <c r="G46" s="27">
        <v>2.9630000000000001</v>
      </c>
      <c r="H46" s="27">
        <v>1775</v>
      </c>
      <c r="I46" s="27">
        <v>3.73</v>
      </c>
      <c r="J46" s="27"/>
      <c r="K46" s="27"/>
      <c r="L46" s="27">
        <v>1</v>
      </c>
    </row>
    <row r="47" spans="1:12" ht="30" customHeight="1">
      <c r="A47" s="27">
        <v>46</v>
      </c>
      <c r="B47" s="27" t="s">
        <v>97</v>
      </c>
      <c r="C47" s="27" t="s">
        <v>123</v>
      </c>
      <c r="D47" s="27">
        <v>1</v>
      </c>
      <c r="E47" s="27" t="s">
        <v>163</v>
      </c>
      <c r="F47" s="27">
        <v>3.2610000000000001</v>
      </c>
      <c r="G47" s="27">
        <v>2.9630000000000001</v>
      </c>
      <c r="H47" s="27">
        <v>1775</v>
      </c>
      <c r="I47" s="27">
        <v>3.73</v>
      </c>
      <c r="J47" s="27"/>
      <c r="K47" s="27"/>
      <c r="L47" s="27">
        <v>1</v>
      </c>
    </row>
    <row r="48" spans="1:12" ht="30" customHeight="1">
      <c r="A48" s="27">
        <v>47</v>
      </c>
      <c r="B48" s="27" t="s">
        <v>97</v>
      </c>
      <c r="C48" s="27" t="s">
        <v>124</v>
      </c>
      <c r="D48" s="27">
        <v>1</v>
      </c>
      <c r="E48" s="27" t="s">
        <v>163</v>
      </c>
      <c r="F48" s="27">
        <v>3.2610000000000001</v>
      </c>
      <c r="G48" s="27">
        <v>2.9630000000000001</v>
      </c>
      <c r="H48" s="27">
        <v>1775</v>
      </c>
      <c r="I48" s="27">
        <v>3.73</v>
      </c>
      <c r="J48" s="27"/>
      <c r="K48" s="27"/>
      <c r="L48" s="27">
        <v>1</v>
      </c>
    </row>
    <row r="49" spans="1:12" ht="30" customHeight="1">
      <c r="A49" s="27">
        <v>48</v>
      </c>
      <c r="B49" s="27" t="s">
        <v>97</v>
      </c>
      <c r="C49" s="27" t="s">
        <v>128</v>
      </c>
      <c r="D49" s="27">
        <v>1</v>
      </c>
      <c r="E49" s="27" t="s">
        <v>163</v>
      </c>
      <c r="F49" s="27">
        <v>3.2610000000000001</v>
      </c>
      <c r="G49" s="27">
        <v>2.9630000000000001</v>
      </c>
      <c r="H49" s="27">
        <v>1775</v>
      </c>
      <c r="I49" s="27">
        <v>3.73</v>
      </c>
      <c r="J49" s="27"/>
      <c r="K49" s="27"/>
      <c r="L49" s="27">
        <v>1</v>
      </c>
    </row>
    <row r="50" spans="1:12" ht="30" customHeight="1">
      <c r="A50" s="27">
        <v>49</v>
      </c>
      <c r="B50" s="27" t="s">
        <v>97</v>
      </c>
      <c r="C50" s="27" t="s">
        <v>129</v>
      </c>
      <c r="D50" s="27">
        <v>1</v>
      </c>
      <c r="E50" s="27" t="s">
        <v>163</v>
      </c>
      <c r="F50" s="27">
        <v>3.2610000000000001</v>
      </c>
      <c r="G50" s="27">
        <v>2.9630000000000001</v>
      </c>
      <c r="H50" s="27">
        <v>1775</v>
      </c>
      <c r="I50" s="27">
        <v>3.73</v>
      </c>
      <c r="J50" s="27"/>
      <c r="K50" s="27"/>
      <c r="L50" s="27">
        <v>1</v>
      </c>
    </row>
    <row r="51" spans="1:12" ht="30" customHeight="1">
      <c r="A51" s="27">
        <v>50</v>
      </c>
      <c r="B51" s="27" t="s">
        <v>97</v>
      </c>
      <c r="C51" s="27" t="s">
        <v>130</v>
      </c>
      <c r="D51" s="27">
        <v>1</v>
      </c>
      <c r="E51" s="27" t="s">
        <v>163</v>
      </c>
      <c r="F51" s="27">
        <v>3.2610000000000001</v>
      </c>
      <c r="G51" s="27">
        <v>2.9630000000000001</v>
      </c>
      <c r="H51" s="27">
        <v>1775</v>
      </c>
      <c r="I51" s="27">
        <v>3.73</v>
      </c>
      <c r="J51" s="27"/>
      <c r="K51" s="27"/>
      <c r="L51" s="27">
        <v>1</v>
      </c>
    </row>
    <row r="52" spans="1:12" ht="30" customHeight="1">
      <c r="A52" s="27">
        <v>51</v>
      </c>
      <c r="B52" s="27" t="s">
        <v>97</v>
      </c>
      <c r="C52" s="27" t="s">
        <v>131</v>
      </c>
      <c r="D52" s="27">
        <v>1</v>
      </c>
      <c r="E52" s="27" t="s">
        <v>163</v>
      </c>
      <c r="F52" s="27">
        <v>3.2610000000000001</v>
      </c>
      <c r="G52" s="27">
        <v>2.9630000000000001</v>
      </c>
      <c r="H52" s="27">
        <v>1775</v>
      </c>
      <c r="I52" s="27">
        <v>3.73</v>
      </c>
      <c r="J52" s="27"/>
      <c r="K52" s="27"/>
      <c r="L52" s="27">
        <v>1</v>
      </c>
    </row>
    <row r="53" spans="1:12" ht="30" customHeight="1">
      <c r="A53" s="27">
        <v>52</v>
      </c>
      <c r="B53" s="27" t="s">
        <v>97</v>
      </c>
      <c r="C53" s="27" t="s">
        <v>132</v>
      </c>
      <c r="D53" s="27">
        <v>1</v>
      </c>
      <c r="E53" s="27" t="s">
        <v>163</v>
      </c>
      <c r="F53" s="27">
        <v>3.2610000000000001</v>
      </c>
      <c r="G53" s="27">
        <v>2.9630000000000001</v>
      </c>
      <c r="H53" s="27">
        <v>1775</v>
      </c>
      <c r="I53" s="27">
        <v>3.73</v>
      </c>
      <c r="J53" s="27"/>
      <c r="K53" s="27"/>
      <c r="L53" s="27">
        <v>1</v>
      </c>
    </row>
    <row r="54" spans="1:12" ht="30" customHeight="1">
      <c r="A54" s="27">
        <v>53</v>
      </c>
      <c r="B54" s="27" t="s">
        <v>97</v>
      </c>
      <c r="C54" s="27" t="s">
        <v>134</v>
      </c>
      <c r="D54" s="27">
        <v>1</v>
      </c>
      <c r="E54" s="27" t="s">
        <v>163</v>
      </c>
      <c r="F54" s="27">
        <v>3.2610000000000001</v>
      </c>
      <c r="G54" s="27">
        <v>2.9630000000000001</v>
      </c>
      <c r="H54" s="27">
        <v>1775</v>
      </c>
      <c r="I54" s="27">
        <v>3.73</v>
      </c>
      <c r="J54" s="27"/>
      <c r="K54" s="27"/>
      <c r="L54" s="27">
        <v>1</v>
      </c>
    </row>
    <row r="55" spans="1:12" ht="30" customHeight="1">
      <c r="A55" s="27">
        <v>54</v>
      </c>
      <c r="B55" s="27" t="s">
        <v>97</v>
      </c>
      <c r="C55" s="27" t="s">
        <v>134</v>
      </c>
      <c r="D55" s="27">
        <v>1</v>
      </c>
      <c r="E55" s="27" t="s">
        <v>163</v>
      </c>
      <c r="F55" s="27">
        <v>3.2610000000000001</v>
      </c>
      <c r="G55" s="27">
        <v>2.9630000000000001</v>
      </c>
      <c r="H55" s="27">
        <v>1775</v>
      </c>
      <c r="I55" s="27">
        <v>3.73</v>
      </c>
      <c r="J55" s="27"/>
      <c r="K55" s="27"/>
      <c r="L55" s="27">
        <v>1</v>
      </c>
    </row>
    <row r="56" spans="1:12" ht="30" customHeight="1">
      <c r="A56" s="27">
        <v>55</v>
      </c>
      <c r="B56" s="27" t="s">
        <v>97</v>
      </c>
      <c r="C56" s="27" t="s">
        <v>130</v>
      </c>
      <c r="D56" s="27">
        <v>1</v>
      </c>
      <c r="E56" s="27" t="s">
        <v>163</v>
      </c>
      <c r="F56" s="27">
        <v>3.2610000000000001</v>
      </c>
      <c r="G56" s="27">
        <v>2.9630000000000001</v>
      </c>
      <c r="H56" s="27">
        <v>1775</v>
      </c>
      <c r="I56" s="27">
        <v>3.73</v>
      </c>
      <c r="J56" s="27"/>
      <c r="K56" s="27"/>
      <c r="L56" s="27">
        <v>1</v>
      </c>
    </row>
    <row r="57" spans="1:12" ht="30" customHeight="1">
      <c r="A57" s="27">
        <v>56</v>
      </c>
      <c r="B57" s="27" t="s">
        <v>97</v>
      </c>
      <c r="C57" s="27" t="s">
        <v>135</v>
      </c>
      <c r="D57" s="27">
        <v>1</v>
      </c>
      <c r="E57" s="27" t="s">
        <v>163</v>
      </c>
      <c r="F57" s="27">
        <v>3.2610000000000001</v>
      </c>
      <c r="G57" s="27">
        <v>2.9630000000000001</v>
      </c>
      <c r="H57" s="27">
        <v>1775</v>
      </c>
      <c r="I57" s="27">
        <v>3.73</v>
      </c>
      <c r="J57" s="27"/>
      <c r="K57" s="27"/>
      <c r="L57" s="27">
        <v>1</v>
      </c>
    </row>
    <row r="58" spans="1:12" s="1" customFormat="1" ht="30" customHeight="1">
      <c r="A58" s="27">
        <v>57</v>
      </c>
      <c r="B58" s="27" t="s">
        <v>97</v>
      </c>
      <c r="C58" s="27" t="s">
        <v>166</v>
      </c>
      <c r="D58" s="27">
        <v>1</v>
      </c>
      <c r="E58" s="27" t="s">
        <v>163</v>
      </c>
      <c r="F58" s="27">
        <v>3.2610000000000001</v>
      </c>
      <c r="G58" s="27">
        <v>2.9630000000000001</v>
      </c>
      <c r="H58" s="27">
        <v>1775</v>
      </c>
      <c r="I58" s="27">
        <v>3.73</v>
      </c>
      <c r="J58" s="27"/>
      <c r="K58" s="27"/>
      <c r="L58" s="27">
        <v>1</v>
      </c>
    </row>
    <row r="59" spans="1:12" s="1" customFormat="1" ht="30" customHeight="1">
      <c r="A59" s="27">
        <v>58</v>
      </c>
      <c r="B59" s="27" t="s">
        <v>97</v>
      </c>
      <c r="C59" s="27" t="s">
        <v>161</v>
      </c>
      <c r="D59" s="27">
        <v>1</v>
      </c>
      <c r="E59" s="27" t="s">
        <v>163</v>
      </c>
      <c r="F59" s="27">
        <v>3.2610000000000001</v>
      </c>
      <c r="G59" s="27">
        <v>2.9630000000000001</v>
      </c>
      <c r="H59" s="27">
        <v>1775</v>
      </c>
      <c r="I59" s="27">
        <v>3.73</v>
      </c>
      <c r="J59" s="27"/>
      <c r="K59" s="27"/>
      <c r="L59" s="27">
        <v>1</v>
      </c>
    </row>
    <row r="60" spans="1:12" ht="30" customHeight="1">
      <c r="A60" s="27">
        <v>59</v>
      </c>
      <c r="B60" s="27" t="s">
        <v>98</v>
      </c>
      <c r="C60" s="27" t="s">
        <v>133</v>
      </c>
      <c r="D60" s="27">
        <v>1</v>
      </c>
      <c r="E60" s="27">
        <v>0.4</v>
      </c>
      <c r="F60" s="27">
        <v>0.38</v>
      </c>
      <c r="G60" s="27">
        <v>0.32300000000000001</v>
      </c>
      <c r="H60" s="29">
        <v>185.63218390804599</v>
      </c>
      <c r="I60" s="27">
        <f t="shared" ref="I60:I63" si="0">E60</f>
        <v>0.4</v>
      </c>
      <c r="J60" s="27"/>
      <c r="K60" s="27"/>
      <c r="L60" s="27">
        <v>1</v>
      </c>
    </row>
    <row r="61" spans="1:12" ht="30" customHeight="1">
      <c r="A61" s="27">
        <v>60</v>
      </c>
      <c r="B61" s="27" t="s">
        <v>98</v>
      </c>
      <c r="C61" s="27" t="s">
        <v>136</v>
      </c>
      <c r="D61" s="27">
        <v>1</v>
      </c>
      <c r="E61" s="27">
        <v>0.4</v>
      </c>
      <c r="F61" s="27">
        <v>0.38</v>
      </c>
      <c r="G61" s="27">
        <v>0.32300000000000001</v>
      </c>
      <c r="H61" s="29">
        <v>185.63218390804599</v>
      </c>
      <c r="I61" s="27">
        <f t="shared" si="0"/>
        <v>0.4</v>
      </c>
      <c r="J61" s="27"/>
      <c r="K61" s="27"/>
      <c r="L61" s="27">
        <v>1</v>
      </c>
    </row>
    <row r="62" spans="1:12" ht="30" customHeight="1">
      <c r="A62" s="27">
        <v>61</v>
      </c>
      <c r="B62" s="27" t="s">
        <v>98</v>
      </c>
      <c r="C62" s="27" t="s">
        <v>137</v>
      </c>
      <c r="D62" s="27">
        <v>1</v>
      </c>
      <c r="E62" s="27">
        <v>0.4</v>
      </c>
      <c r="F62" s="27">
        <v>0.38</v>
      </c>
      <c r="G62" s="27">
        <v>0.32300000000000001</v>
      </c>
      <c r="H62" s="29">
        <v>185.63218390804599</v>
      </c>
      <c r="I62" s="27">
        <f t="shared" si="0"/>
        <v>0.4</v>
      </c>
      <c r="J62" s="27"/>
      <c r="K62" s="27"/>
      <c r="L62" s="27">
        <v>1</v>
      </c>
    </row>
    <row r="63" spans="1:12" ht="30" customHeight="1">
      <c r="A63" s="27">
        <v>62</v>
      </c>
      <c r="B63" s="27" t="s">
        <v>98</v>
      </c>
      <c r="C63" s="27" t="s">
        <v>138</v>
      </c>
      <c r="D63" s="27">
        <v>1</v>
      </c>
      <c r="E63" s="27">
        <v>0.4</v>
      </c>
      <c r="F63" s="27">
        <v>0.38</v>
      </c>
      <c r="G63" s="27">
        <v>0.32300000000000001</v>
      </c>
      <c r="H63" s="29">
        <v>185.63218390804599</v>
      </c>
      <c r="I63" s="27">
        <f t="shared" si="0"/>
        <v>0.4</v>
      </c>
      <c r="J63" s="27"/>
      <c r="K63" s="27"/>
      <c r="L63" s="27">
        <v>1</v>
      </c>
    </row>
    <row r="64" spans="1:12" ht="30" customHeight="1">
      <c r="A64" s="27">
        <v>63</v>
      </c>
      <c r="B64" s="27" t="s">
        <v>98</v>
      </c>
      <c r="C64" s="27" t="s">
        <v>139</v>
      </c>
      <c r="D64" s="27">
        <v>1</v>
      </c>
      <c r="E64" s="27">
        <v>0.2</v>
      </c>
      <c r="F64" s="27">
        <v>0.19</v>
      </c>
      <c r="G64" s="27">
        <v>0.1615</v>
      </c>
      <c r="H64" s="29">
        <v>91.76136363636364</v>
      </c>
      <c r="I64" s="27">
        <f t="shared" ref="I64:I66" si="1">E64</f>
        <v>0.2</v>
      </c>
      <c r="J64" s="27"/>
      <c r="K64" s="27"/>
      <c r="L64" s="27">
        <v>1</v>
      </c>
    </row>
    <row r="65" spans="1:12" ht="30" customHeight="1">
      <c r="A65" s="27">
        <v>64</v>
      </c>
      <c r="B65" s="27" t="s">
        <v>98</v>
      </c>
      <c r="C65" s="27" t="s">
        <v>140</v>
      </c>
      <c r="D65" s="27">
        <v>1</v>
      </c>
      <c r="E65" s="27">
        <v>0.4</v>
      </c>
      <c r="F65" s="27">
        <v>0.38</v>
      </c>
      <c r="G65" s="27">
        <v>0.32300000000000001</v>
      </c>
      <c r="H65" s="29">
        <v>185.63218390804599</v>
      </c>
      <c r="I65" s="27">
        <f t="shared" si="1"/>
        <v>0.4</v>
      </c>
      <c r="J65" s="27"/>
      <c r="K65" s="27"/>
      <c r="L65" s="27">
        <v>1</v>
      </c>
    </row>
    <row r="66" spans="1:12" ht="30" customHeight="1">
      <c r="A66" s="27">
        <v>65</v>
      </c>
      <c r="B66" s="27" t="s">
        <v>98</v>
      </c>
      <c r="C66" s="27" t="s">
        <v>141</v>
      </c>
      <c r="D66" s="27">
        <v>1</v>
      </c>
      <c r="E66" s="27">
        <v>0.4</v>
      </c>
      <c r="F66" s="27">
        <v>0.38</v>
      </c>
      <c r="G66" s="27">
        <v>0.32300000000000001</v>
      </c>
      <c r="H66" s="29">
        <v>185.63218390804599</v>
      </c>
      <c r="I66" s="27">
        <f t="shared" si="1"/>
        <v>0.4</v>
      </c>
      <c r="J66" s="27"/>
      <c r="K66" s="27"/>
      <c r="L66" s="27">
        <v>1</v>
      </c>
    </row>
    <row r="67" spans="1:12" ht="30" customHeight="1">
      <c r="A67" s="27">
        <v>66</v>
      </c>
      <c r="B67" s="27" t="s">
        <v>98</v>
      </c>
      <c r="C67" s="27" t="s">
        <v>142</v>
      </c>
      <c r="D67" s="27">
        <v>1</v>
      </c>
      <c r="E67" s="27">
        <v>0.2</v>
      </c>
      <c r="F67" s="27">
        <v>0.19</v>
      </c>
      <c r="G67" s="27">
        <v>0.1615</v>
      </c>
      <c r="H67" s="29">
        <v>91.76136363636364</v>
      </c>
      <c r="I67" s="27">
        <f t="shared" ref="I67:I70" si="2">E67</f>
        <v>0.2</v>
      </c>
      <c r="J67" s="27"/>
      <c r="K67" s="27"/>
      <c r="L67" s="27">
        <v>1</v>
      </c>
    </row>
    <row r="68" spans="1:12" ht="30" customHeight="1">
      <c r="A68" s="27">
        <v>67</v>
      </c>
      <c r="B68" s="27" t="s">
        <v>98</v>
      </c>
      <c r="C68" s="27" t="s">
        <v>143</v>
      </c>
      <c r="D68" s="27">
        <v>1</v>
      </c>
      <c r="E68" s="27">
        <v>0.2</v>
      </c>
      <c r="F68" s="27">
        <v>0.19</v>
      </c>
      <c r="G68" s="27">
        <v>0.1615</v>
      </c>
      <c r="H68" s="29">
        <v>91.76136363636364</v>
      </c>
      <c r="I68" s="27">
        <f t="shared" si="2"/>
        <v>0.2</v>
      </c>
      <c r="J68" s="27"/>
      <c r="K68" s="27"/>
      <c r="L68" s="27">
        <v>1</v>
      </c>
    </row>
    <row r="69" spans="1:12" ht="30" customHeight="1">
      <c r="A69" s="27">
        <v>68</v>
      </c>
      <c r="B69" s="27" t="s">
        <v>98</v>
      </c>
      <c r="C69" s="27" t="s">
        <v>144</v>
      </c>
      <c r="D69" s="27">
        <v>1</v>
      </c>
      <c r="E69" s="27">
        <v>0.4</v>
      </c>
      <c r="F69" s="27">
        <v>0.38</v>
      </c>
      <c r="G69" s="27">
        <v>0.32300000000000001</v>
      </c>
      <c r="H69" s="29">
        <v>185.63218390804599</v>
      </c>
      <c r="I69" s="27">
        <f t="shared" si="2"/>
        <v>0.4</v>
      </c>
      <c r="J69" s="27"/>
      <c r="K69" s="27"/>
      <c r="L69" s="27">
        <v>1</v>
      </c>
    </row>
    <row r="70" spans="1:12" ht="30" customHeight="1">
      <c r="A70" s="27">
        <v>69</v>
      </c>
      <c r="B70" s="27" t="s">
        <v>98</v>
      </c>
      <c r="C70" s="27" t="s">
        <v>145</v>
      </c>
      <c r="D70" s="27">
        <v>1</v>
      </c>
      <c r="E70" s="27">
        <v>0.3</v>
      </c>
      <c r="F70" s="27">
        <v>0.28499999999999998</v>
      </c>
      <c r="G70" s="27">
        <v>0.24224999999999999</v>
      </c>
      <c r="H70" s="29">
        <v>138</v>
      </c>
      <c r="I70" s="27">
        <f t="shared" si="2"/>
        <v>0.3</v>
      </c>
      <c r="J70" s="27"/>
      <c r="K70" s="27"/>
      <c r="L70" s="27">
        <v>1</v>
      </c>
    </row>
    <row r="71" spans="1:12" ht="30" customHeight="1">
      <c r="A71" s="27">
        <v>70</v>
      </c>
      <c r="B71" s="27" t="s">
        <v>98</v>
      </c>
      <c r="C71" s="27" t="s">
        <v>146</v>
      </c>
      <c r="D71" s="27">
        <v>1</v>
      </c>
      <c r="E71" s="27">
        <v>0.4</v>
      </c>
      <c r="F71" s="27">
        <v>0.38</v>
      </c>
      <c r="G71" s="27">
        <v>0.32300000000000001</v>
      </c>
      <c r="H71" s="29">
        <v>185.63218390804599</v>
      </c>
      <c r="I71" s="27">
        <f t="shared" ref="I71" si="3">E71</f>
        <v>0.4</v>
      </c>
      <c r="J71" s="27"/>
      <c r="K71" s="27"/>
      <c r="L71" s="27">
        <v>1</v>
      </c>
    </row>
    <row r="72" spans="1:12" ht="30" customHeight="1">
      <c r="A72" s="27">
        <v>71</v>
      </c>
      <c r="B72" s="27" t="s">
        <v>98</v>
      </c>
      <c r="C72" s="27" t="s">
        <v>147</v>
      </c>
      <c r="D72" s="27">
        <v>1</v>
      </c>
      <c r="E72" s="27">
        <v>0.2</v>
      </c>
      <c r="F72" s="27">
        <v>0.19</v>
      </c>
      <c r="G72" s="27">
        <v>0.1615</v>
      </c>
      <c r="H72" s="29">
        <v>91.76136363636364</v>
      </c>
      <c r="I72" s="27">
        <f t="shared" ref="I72:I73" si="4">E72</f>
        <v>0.2</v>
      </c>
      <c r="J72" s="27"/>
      <c r="K72" s="27"/>
      <c r="L72" s="27">
        <v>1</v>
      </c>
    </row>
    <row r="73" spans="1:12" ht="30" customHeight="1">
      <c r="A73" s="27">
        <v>72</v>
      </c>
      <c r="B73" s="27" t="s">
        <v>98</v>
      </c>
      <c r="C73" s="27" t="s">
        <v>148</v>
      </c>
      <c r="D73" s="27">
        <v>1</v>
      </c>
      <c r="E73" s="27">
        <v>0.3</v>
      </c>
      <c r="F73" s="27">
        <v>0.28499999999999998</v>
      </c>
      <c r="G73" s="27">
        <v>0.24224999999999999</v>
      </c>
      <c r="H73" s="29">
        <v>138</v>
      </c>
      <c r="I73" s="27">
        <f t="shared" si="4"/>
        <v>0.3</v>
      </c>
      <c r="J73" s="27"/>
      <c r="K73" s="27"/>
      <c r="L73" s="27">
        <v>1</v>
      </c>
    </row>
    <row r="74" spans="1:12" ht="30" customHeight="1">
      <c r="A74" s="27">
        <v>73</v>
      </c>
      <c r="B74" s="27" t="s">
        <v>98</v>
      </c>
      <c r="C74" s="27" t="s">
        <v>149</v>
      </c>
      <c r="D74" s="27">
        <v>1</v>
      </c>
      <c r="E74" s="27">
        <v>0.4</v>
      </c>
      <c r="F74" s="27">
        <v>0.38</v>
      </c>
      <c r="G74" s="27">
        <v>0.32300000000000001</v>
      </c>
      <c r="H74" s="29">
        <v>185.63218390804599</v>
      </c>
      <c r="I74" s="27">
        <f t="shared" ref="I74" si="5">E74</f>
        <v>0.4</v>
      </c>
      <c r="J74" s="27"/>
      <c r="K74" s="27"/>
      <c r="L74" s="27">
        <v>1</v>
      </c>
    </row>
    <row r="75" spans="1:12" ht="30" customHeight="1">
      <c r="A75" s="27">
        <v>74</v>
      </c>
      <c r="B75" s="27" t="s">
        <v>98</v>
      </c>
      <c r="C75" s="27" t="s">
        <v>150</v>
      </c>
      <c r="D75" s="27">
        <v>1</v>
      </c>
      <c r="E75" s="27">
        <v>0.2</v>
      </c>
      <c r="F75" s="27">
        <v>0.19</v>
      </c>
      <c r="G75" s="27">
        <v>0.1615</v>
      </c>
      <c r="H75" s="29">
        <v>91.76136363636364</v>
      </c>
      <c r="I75" s="27">
        <f t="shared" ref="I75:I78" si="6">E75</f>
        <v>0.2</v>
      </c>
      <c r="J75" s="27"/>
      <c r="K75" s="27"/>
      <c r="L75" s="27">
        <v>1</v>
      </c>
    </row>
    <row r="76" spans="1:12" ht="30" customHeight="1">
      <c r="A76" s="27">
        <v>75</v>
      </c>
      <c r="B76" s="27" t="s">
        <v>98</v>
      </c>
      <c r="C76" s="27" t="s">
        <v>151</v>
      </c>
      <c r="D76" s="27">
        <v>1</v>
      </c>
      <c r="E76" s="27">
        <v>0.4</v>
      </c>
      <c r="F76" s="27">
        <v>0.38</v>
      </c>
      <c r="G76" s="27">
        <v>0.32300000000000001</v>
      </c>
      <c r="H76" s="29">
        <v>185.63218390804599</v>
      </c>
      <c r="I76" s="27">
        <f t="shared" si="6"/>
        <v>0.4</v>
      </c>
      <c r="J76" s="27"/>
      <c r="K76" s="27"/>
      <c r="L76" s="27">
        <v>1</v>
      </c>
    </row>
    <row r="77" spans="1:12" ht="30" customHeight="1">
      <c r="A77" s="27">
        <v>76</v>
      </c>
      <c r="B77" s="27" t="s">
        <v>98</v>
      </c>
      <c r="C77" s="27" t="s">
        <v>152</v>
      </c>
      <c r="D77" s="27">
        <v>1</v>
      </c>
      <c r="E77" s="27">
        <v>0.4</v>
      </c>
      <c r="F77" s="27">
        <v>0.38</v>
      </c>
      <c r="G77" s="27">
        <v>0.32300000000000001</v>
      </c>
      <c r="H77" s="29">
        <v>185.63218390804599</v>
      </c>
      <c r="I77" s="27">
        <f t="shared" si="6"/>
        <v>0.4</v>
      </c>
      <c r="J77" s="27"/>
      <c r="K77" s="27"/>
      <c r="L77" s="27">
        <v>1</v>
      </c>
    </row>
    <row r="78" spans="1:12" ht="30" customHeight="1">
      <c r="A78" s="27">
        <v>77</v>
      </c>
      <c r="B78" s="27" t="s">
        <v>98</v>
      </c>
      <c r="C78" s="27" t="s">
        <v>153</v>
      </c>
      <c r="D78" s="27">
        <v>1</v>
      </c>
      <c r="E78" s="27">
        <v>0.3</v>
      </c>
      <c r="F78" s="27">
        <v>0.28499999999999998</v>
      </c>
      <c r="G78" s="27">
        <v>0.24224999999999999</v>
      </c>
      <c r="H78" s="29">
        <v>138</v>
      </c>
      <c r="I78" s="27">
        <f t="shared" si="6"/>
        <v>0.3</v>
      </c>
      <c r="J78" s="27"/>
      <c r="K78" s="27"/>
      <c r="L78" s="27">
        <v>1</v>
      </c>
    </row>
    <row r="79" spans="1:12" ht="30" customHeight="1">
      <c r="A79" s="27">
        <v>78</v>
      </c>
      <c r="B79" s="27" t="s">
        <v>98</v>
      </c>
      <c r="C79" s="27" t="s">
        <v>154</v>
      </c>
      <c r="D79" s="27">
        <v>1</v>
      </c>
      <c r="E79" s="27">
        <v>0.2</v>
      </c>
      <c r="F79" s="27">
        <v>0.19</v>
      </c>
      <c r="G79" s="27">
        <v>0.1615</v>
      </c>
      <c r="H79" s="29">
        <v>91.76136363636364</v>
      </c>
      <c r="I79" s="27">
        <f t="shared" ref="I79:I80" si="7">E79</f>
        <v>0.2</v>
      </c>
      <c r="J79" s="27"/>
      <c r="K79" s="27"/>
      <c r="L79" s="27">
        <v>1</v>
      </c>
    </row>
    <row r="80" spans="1:12" ht="30" customHeight="1">
      <c r="A80" s="27">
        <v>79</v>
      </c>
      <c r="B80" s="27" t="s">
        <v>98</v>
      </c>
      <c r="C80" s="27" t="s">
        <v>155</v>
      </c>
      <c r="D80" s="27">
        <v>1</v>
      </c>
      <c r="E80" s="27">
        <v>0.3</v>
      </c>
      <c r="F80" s="27">
        <v>0.28499999999999998</v>
      </c>
      <c r="G80" s="27">
        <v>0.24224999999999999</v>
      </c>
      <c r="H80" s="29">
        <v>138</v>
      </c>
      <c r="I80" s="27">
        <f t="shared" si="7"/>
        <v>0.3</v>
      </c>
      <c r="J80" s="27"/>
      <c r="K80" s="27"/>
      <c r="L80" s="27">
        <v>1</v>
      </c>
    </row>
    <row r="81" spans="1:12" ht="30" customHeight="1">
      <c r="A81" s="27">
        <v>80</v>
      </c>
      <c r="B81" s="27" t="s">
        <v>98</v>
      </c>
      <c r="C81" s="27" t="s">
        <v>100</v>
      </c>
      <c r="D81" s="27">
        <v>1</v>
      </c>
      <c r="E81" s="27">
        <v>0.4</v>
      </c>
      <c r="F81" s="27">
        <v>0.38</v>
      </c>
      <c r="G81" s="27">
        <v>0.32300000000000001</v>
      </c>
      <c r="H81" s="29">
        <v>185.63218390804599</v>
      </c>
      <c r="I81" s="27">
        <f t="shared" ref="I81" si="8">E81</f>
        <v>0.4</v>
      </c>
      <c r="J81" s="27"/>
      <c r="K81" s="27"/>
      <c r="L81" s="27">
        <v>1</v>
      </c>
    </row>
    <row r="82" spans="1:12" ht="30" customHeight="1">
      <c r="A82" s="27">
        <v>81</v>
      </c>
      <c r="B82" s="27" t="s">
        <v>98</v>
      </c>
      <c r="C82" s="27" t="s">
        <v>156</v>
      </c>
      <c r="D82" s="27">
        <v>1</v>
      </c>
      <c r="E82" s="27">
        <v>0.2</v>
      </c>
      <c r="F82" s="27">
        <v>0.19</v>
      </c>
      <c r="G82" s="27">
        <v>0.1615</v>
      </c>
      <c r="H82" s="29">
        <v>91.76136363636364</v>
      </c>
      <c r="I82" s="27">
        <f t="shared" ref="I82:I87" si="9">E82</f>
        <v>0.2</v>
      </c>
      <c r="J82" s="27"/>
      <c r="K82" s="27"/>
      <c r="L82" s="27">
        <v>1</v>
      </c>
    </row>
    <row r="83" spans="1:12" ht="30" customHeight="1">
      <c r="A83" s="27">
        <v>82</v>
      </c>
      <c r="B83" s="27" t="s">
        <v>98</v>
      </c>
      <c r="C83" s="27" t="s">
        <v>157</v>
      </c>
      <c r="D83" s="27">
        <v>1</v>
      </c>
      <c r="E83" s="27">
        <v>0.2</v>
      </c>
      <c r="F83" s="27">
        <v>0.19</v>
      </c>
      <c r="G83" s="27">
        <v>0.1615</v>
      </c>
      <c r="H83" s="29">
        <v>91.76136363636364</v>
      </c>
      <c r="I83" s="27">
        <f t="shared" si="9"/>
        <v>0.2</v>
      </c>
      <c r="J83" s="27"/>
      <c r="K83" s="27"/>
      <c r="L83" s="27">
        <v>1</v>
      </c>
    </row>
    <row r="84" spans="1:12" ht="30" customHeight="1">
      <c r="A84" s="27">
        <v>83</v>
      </c>
      <c r="B84" s="27" t="s">
        <v>98</v>
      </c>
      <c r="C84" s="27" t="s">
        <v>158</v>
      </c>
      <c r="D84" s="27">
        <v>1</v>
      </c>
      <c r="E84" s="27">
        <v>0.4</v>
      </c>
      <c r="F84" s="27">
        <v>0.38</v>
      </c>
      <c r="G84" s="27">
        <v>0.32300000000000001</v>
      </c>
      <c r="H84" s="29">
        <v>185.63218390804599</v>
      </c>
      <c r="I84" s="27">
        <f t="shared" si="9"/>
        <v>0.4</v>
      </c>
      <c r="J84" s="27"/>
      <c r="K84" s="27"/>
      <c r="L84" s="27">
        <v>1</v>
      </c>
    </row>
    <row r="85" spans="1:12" ht="30" customHeight="1">
      <c r="A85" s="27">
        <v>84</v>
      </c>
      <c r="B85" s="27" t="s">
        <v>98</v>
      </c>
      <c r="C85" s="27" t="s">
        <v>159</v>
      </c>
      <c r="D85" s="27">
        <v>1</v>
      </c>
      <c r="E85" s="27">
        <v>0.4</v>
      </c>
      <c r="F85" s="27">
        <v>0.38</v>
      </c>
      <c r="G85" s="27">
        <v>0.32300000000000001</v>
      </c>
      <c r="H85" s="29">
        <v>185.63218390804599</v>
      </c>
      <c r="I85" s="27">
        <f t="shared" si="9"/>
        <v>0.4</v>
      </c>
      <c r="J85" s="27"/>
      <c r="K85" s="27"/>
      <c r="L85" s="27">
        <v>1</v>
      </c>
    </row>
    <row r="86" spans="1:12" ht="30" customHeight="1">
      <c r="A86" s="27">
        <v>85</v>
      </c>
      <c r="B86" s="27" t="s">
        <v>98</v>
      </c>
      <c r="C86" s="27" t="s">
        <v>160</v>
      </c>
      <c r="D86" s="27">
        <v>1</v>
      </c>
      <c r="E86" s="27">
        <v>0.4</v>
      </c>
      <c r="F86" s="27">
        <v>0.38</v>
      </c>
      <c r="G86" s="27">
        <v>0.32300000000000001</v>
      </c>
      <c r="H86" s="29">
        <v>185.63218390804599</v>
      </c>
      <c r="I86" s="27">
        <f t="shared" si="9"/>
        <v>0.4</v>
      </c>
      <c r="J86" s="27"/>
      <c r="K86" s="27"/>
      <c r="L86" s="27">
        <v>1</v>
      </c>
    </row>
    <row r="87" spans="1:12" ht="30" customHeight="1">
      <c r="A87" s="27">
        <v>86</v>
      </c>
      <c r="B87" s="27" t="s">
        <v>98</v>
      </c>
      <c r="C87" s="27" t="s">
        <v>118</v>
      </c>
      <c r="D87" s="27">
        <v>1</v>
      </c>
      <c r="E87" s="27">
        <v>0.4</v>
      </c>
      <c r="F87" s="27">
        <v>0.38</v>
      </c>
      <c r="G87" s="27">
        <v>0.32300000000000001</v>
      </c>
      <c r="H87" s="29">
        <v>185.63218390804599</v>
      </c>
      <c r="I87" s="27">
        <f t="shared" si="9"/>
        <v>0.4</v>
      </c>
      <c r="J87" s="27"/>
      <c r="K87" s="27"/>
      <c r="L87" s="27">
        <v>1</v>
      </c>
    </row>
    <row r="88" spans="1:12" s="1" customFormat="1" ht="30" customHeight="1">
      <c r="A88" s="27">
        <v>87</v>
      </c>
      <c r="B88" s="27" t="s">
        <v>98</v>
      </c>
      <c r="C88" s="27" t="s">
        <v>167</v>
      </c>
      <c r="D88" s="27">
        <v>1</v>
      </c>
      <c r="E88" s="27">
        <v>0.4</v>
      </c>
      <c r="F88" s="27">
        <v>0.38</v>
      </c>
      <c r="G88" s="27">
        <v>0.32300000000000001</v>
      </c>
      <c r="H88" s="29">
        <v>185.63218390804599</v>
      </c>
      <c r="I88" s="27">
        <f t="shared" ref="I88:I91" si="10">E88</f>
        <v>0.4</v>
      </c>
      <c r="J88" s="27"/>
      <c r="K88" s="27"/>
      <c r="L88" s="27">
        <v>1</v>
      </c>
    </row>
    <row r="89" spans="1:12" s="1" customFormat="1" ht="30" customHeight="1">
      <c r="A89" s="27">
        <v>88</v>
      </c>
      <c r="B89" s="27" t="s">
        <v>98</v>
      </c>
      <c r="C89" s="27" t="s">
        <v>167</v>
      </c>
      <c r="D89" s="27">
        <v>1</v>
      </c>
      <c r="E89" s="27">
        <v>0.4</v>
      </c>
      <c r="F89" s="27">
        <v>0.38</v>
      </c>
      <c r="G89" s="27">
        <v>0.32300000000000001</v>
      </c>
      <c r="H89" s="29">
        <v>185.63218390804599</v>
      </c>
      <c r="I89" s="27">
        <f t="shared" si="10"/>
        <v>0.4</v>
      </c>
      <c r="J89" s="27"/>
      <c r="K89" s="27"/>
      <c r="L89" s="27">
        <v>1</v>
      </c>
    </row>
    <row r="90" spans="1:12" s="1" customFormat="1" ht="30" customHeight="1">
      <c r="A90" s="27">
        <v>89</v>
      </c>
      <c r="B90" s="27" t="s">
        <v>98</v>
      </c>
      <c r="C90" s="27" t="s">
        <v>168</v>
      </c>
      <c r="D90" s="27">
        <v>1</v>
      </c>
      <c r="E90" s="27">
        <v>0.4</v>
      </c>
      <c r="F90" s="27">
        <v>0.38</v>
      </c>
      <c r="G90" s="27">
        <v>0.32300000000000001</v>
      </c>
      <c r="H90" s="29">
        <v>185.63218390804599</v>
      </c>
      <c r="I90" s="27">
        <f t="shared" si="10"/>
        <v>0.4</v>
      </c>
      <c r="J90" s="27"/>
      <c r="K90" s="27"/>
      <c r="L90" s="27">
        <v>1</v>
      </c>
    </row>
    <row r="91" spans="1:12" s="1" customFormat="1" ht="30" customHeight="1">
      <c r="A91" s="27">
        <v>90</v>
      </c>
      <c r="B91" s="27" t="s">
        <v>98</v>
      </c>
      <c r="C91" s="27" t="s">
        <v>169</v>
      </c>
      <c r="D91" s="27">
        <v>1</v>
      </c>
      <c r="E91" s="27">
        <v>0.2</v>
      </c>
      <c r="F91" s="27">
        <v>0.19</v>
      </c>
      <c r="G91" s="27">
        <v>0.1615</v>
      </c>
      <c r="H91" s="29">
        <v>91.76136363636364</v>
      </c>
      <c r="I91" s="27">
        <f t="shared" si="10"/>
        <v>0.2</v>
      </c>
      <c r="J91" s="27"/>
      <c r="K91" s="27"/>
      <c r="L91" s="27">
        <v>1</v>
      </c>
    </row>
    <row r="92" spans="1:12" ht="30" customHeight="1">
      <c r="A92" s="27">
        <v>91</v>
      </c>
      <c r="B92" s="27" t="s">
        <v>99</v>
      </c>
      <c r="C92" s="27" t="s">
        <v>139</v>
      </c>
      <c r="D92" s="27">
        <v>1</v>
      </c>
      <c r="E92" s="28" t="s">
        <v>165</v>
      </c>
      <c r="F92" s="27">
        <v>1.5</v>
      </c>
      <c r="G92" s="27">
        <v>0.52500000000000002</v>
      </c>
      <c r="H92" s="29">
        <v>259</v>
      </c>
      <c r="I92" s="27">
        <v>0.4</v>
      </c>
      <c r="J92" s="27"/>
      <c r="K92" s="27"/>
      <c r="L92" s="27">
        <v>1</v>
      </c>
    </row>
    <row r="93" spans="1:12" ht="30" customHeight="1">
      <c r="A93" s="27">
        <v>92</v>
      </c>
      <c r="B93" s="27" t="s">
        <v>99</v>
      </c>
      <c r="C93" s="27" t="s">
        <v>118</v>
      </c>
      <c r="D93" s="27">
        <v>1</v>
      </c>
      <c r="E93" s="28" t="s">
        <v>165</v>
      </c>
      <c r="F93" s="27">
        <v>1.5</v>
      </c>
      <c r="G93" s="27">
        <v>0.52500000000000002</v>
      </c>
      <c r="H93" s="29">
        <v>259</v>
      </c>
      <c r="I93" s="27">
        <v>0.4</v>
      </c>
      <c r="J93" s="27"/>
      <c r="K93" s="27"/>
      <c r="L93" s="27">
        <v>1</v>
      </c>
    </row>
    <row r="94" spans="1:12">
      <c r="L94" s="3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F1:M58"/>
  <sheetViews>
    <sheetView workbookViewId="0">
      <selection activeCell="M1" sqref="M1:M32"/>
    </sheetView>
  </sheetViews>
  <sheetFormatPr defaultRowHeight="15"/>
  <sheetData>
    <row r="1" spans="6:13">
      <c r="F1" s="27">
        <v>75</v>
      </c>
      <c r="G1">
        <v>75</v>
      </c>
      <c r="H1">
        <v>10</v>
      </c>
      <c r="I1">
        <f>(F1*G1*H1)/(10000*3.28*3.28*3.28)</f>
        <v>0.15940465351634481</v>
      </c>
      <c r="L1" s="27">
        <v>0.4</v>
      </c>
      <c r="M1">
        <f>L1*0.4</f>
        <v>0.16000000000000003</v>
      </c>
    </row>
    <row r="2" spans="6:13">
      <c r="F2" s="27">
        <v>75</v>
      </c>
      <c r="G2">
        <v>75</v>
      </c>
      <c r="H2" s="1">
        <v>10</v>
      </c>
      <c r="I2" s="1">
        <f t="shared" ref="I2:I58" si="0">(F2*G2*H2)/(10000*3.28*3.28*3.28)</f>
        <v>0.15940465351634481</v>
      </c>
      <c r="L2" s="27">
        <v>0.4</v>
      </c>
      <c r="M2" s="1">
        <f t="shared" ref="M2:M32" si="1">L2*0.4</f>
        <v>0.16000000000000003</v>
      </c>
    </row>
    <row r="3" spans="6:13">
      <c r="F3" s="27">
        <v>100</v>
      </c>
      <c r="G3">
        <v>100</v>
      </c>
      <c r="H3" s="1">
        <v>10</v>
      </c>
      <c r="I3" s="1">
        <f t="shared" si="0"/>
        <v>0.28338605069572415</v>
      </c>
      <c r="L3" s="27">
        <v>0.4</v>
      </c>
      <c r="M3" s="1">
        <f t="shared" si="1"/>
        <v>0.16000000000000003</v>
      </c>
    </row>
    <row r="4" spans="6:13">
      <c r="F4" s="27">
        <v>100</v>
      </c>
      <c r="G4">
        <v>100</v>
      </c>
      <c r="H4" s="1">
        <v>10</v>
      </c>
      <c r="I4" s="1">
        <f t="shared" si="0"/>
        <v>0.28338605069572415</v>
      </c>
      <c r="L4" s="27">
        <v>0.4</v>
      </c>
      <c r="M4" s="1">
        <f t="shared" si="1"/>
        <v>0.16000000000000003</v>
      </c>
    </row>
    <row r="5" spans="6:13">
      <c r="F5" s="27">
        <v>100</v>
      </c>
      <c r="G5">
        <v>100</v>
      </c>
      <c r="H5" s="1">
        <v>10</v>
      </c>
      <c r="I5" s="1">
        <f t="shared" si="0"/>
        <v>0.28338605069572415</v>
      </c>
      <c r="L5" s="27">
        <v>0.2</v>
      </c>
      <c r="M5" s="1">
        <f t="shared" si="1"/>
        <v>8.0000000000000016E-2</v>
      </c>
    </row>
    <row r="6" spans="6:13">
      <c r="F6" s="27">
        <v>100</v>
      </c>
      <c r="G6">
        <v>100</v>
      </c>
      <c r="H6" s="1">
        <v>10</v>
      </c>
      <c r="I6" s="1">
        <f t="shared" si="0"/>
        <v>0.28338605069572415</v>
      </c>
      <c r="L6" s="27">
        <v>0.4</v>
      </c>
      <c r="M6" s="1">
        <f t="shared" si="1"/>
        <v>0.16000000000000003</v>
      </c>
    </row>
    <row r="7" spans="6:13">
      <c r="F7" s="27">
        <v>100</v>
      </c>
      <c r="G7">
        <v>100</v>
      </c>
      <c r="H7" s="1">
        <v>10</v>
      </c>
      <c r="I7" s="1">
        <f t="shared" si="0"/>
        <v>0.28338605069572415</v>
      </c>
      <c r="L7" s="27">
        <v>0.4</v>
      </c>
      <c r="M7" s="1">
        <f t="shared" si="1"/>
        <v>0.16000000000000003</v>
      </c>
    </row>
    <row r="8" spans="6:13">
      <c r="F8" s="27">
        <v>100</v>
      </c>
      <c r="G8">
        <v>100</v>
      </c>
      <c r="H8" s="1">
        <v>10</v>
      </c>
      <c r="I8" s="1">
        <f t="shared" si="0"/>
        <v>0.28338605069572415</v>
      </c>
      <c r="L8" s="27">
        <v>0.2</v>
      </c>
      <c r="M8" s="1">
        <f t="shared" si="1"/>
        <v>8.0000000000000016E-2</v>
      </c>
    </row>
    <row r="9" spans="6:13">
      <c r="F9" s="27">
        <v>100</v>
      </c>
      <c r="G9">
        <v>100</v>
      </c>
      <c r="H9" s="1">
        <v>10</v>
      </c>
      <c r="I9" s="1">
        <f t="shared" si="0"/>
        <v>0.28338605069572415</v>
      </c>
      <c r="L9" s="27">
        <v>0.2</v>
      </c>
      <c r="M9" s="1">
        <f t="shared" si="1"/>
        <v>8.0000000000000016E-2</v>
      </c>
    </row>
    <row r="10" spans="6:13">
      <c r="F10" s="27">
        <v>100</v>
      </c>
      <c r="G10">
        <v>100</v>
      </c>
      <c r="H10" s="1">
        <v>10</v>
      </c>
      <c r="I10" s="1">
        <f t="shared" si="0"/>
        <v>0.28338605069572415</v>
      </c>
      <c r="L10" s="27">
        <v>0.4</v>
      </c>
      <c r="M10" s="1">
        <f t="shared" si="1"/>
        <v>0.16000000000000003</v>
      </c>
    </row>
    <row r="11" spans="6:13">
      <c r="F11" s="27">
        <v>100</v>
      </c>
      <c r="G11">
        <v>100</v>
      </c>
      <c r="H11" s="1">
        <v>10</v>
      </c>
      <c r="I11" s="1">
        <f t="shared" si="0"/>
        <v>0.28338605069572415</v>
      </c>
      <c r="L11" s="27">
        <v>0.3</v>
      </c>
      <c r="M11" s="1">
        <f t="shared" si="1"/>
        <v>0.12</v>
      </c>
    </row>
    <row r="12" spans="6:13">
      <c r="F12" s="27">
        <v>100</v>
      </c>
      <c r="G12">
        <v>100</v>
      </c>
      <c r="H12" s="1">
        <v>10</v>
      </c>
      <c r="I12" s="1">
        <f t="shared" si="0"/>
        <v>0.28338605069572415</v>
      </c>
      <c r="L12" s="27">
        <v>0.4</v>
      </c>
      <c r="M12" s="1">
        <f t="shared" si="1"/>
        <v>0.16000000000000003</v>
      </c>
    </row>
    <row r="13" spans="6:13">
      <c r="F13" s="27">
        <v>100</v>
      </c>
      <c r="G13">
        <v>100</v>
      </c>
      <c r="H13" s="1">
        <v>10</v>
      </c>
      <c r="I13" s="1">
        <f t="shared" si="0"/>
        <v>0.28338605069572415</v>
      </c>
      <c r="L13" s="27">
        <v>0.2</v>
      </c>
      <c r="M13" s="1">
        <f t="shared" si="1"/>
        <v>8.0000000000000016E-2</v>
      </c>
    </row>
    <row r="14" spans="6:13">
      <c r="F14" s="27">
        <v>60</v>
      </c>
      <c r="G14">
        <v>60</v>
      </c>
      <c r="H14" s="1">
        <v>10</v>
      </c>
      <c r="I14" s="1">
        <f t="shared" si="0"/>
        <v>0.10201897825046069</v>
      </c>
      <c r="L14" s="27">
        <v>0.3</v>
      </c>
      <c r="M14" s="1">
        <f t="shared" si="1"/>
        <v>0.12</v>
      </c>
    </row>
    <row r="15" spans="6:13">
      <c r="F15" s="27">
        <v>75</v>
      </c>
      <c r="G15">
        <v>75</v>
      </c>
      <c r="H15" s="1">
        <v>10</v>
      </c>
      <c r="I15" s="1">
        <f t="shared" si="0"/>
        <v>0.15940465351634481</v>
      </c>
      <c r="L15" s="27">
        <v>0.4</v>
      </c>
      <c r="M15" s="1">
        <f t="shared" si="1"/>
        <v>0.16000000000000003</v>
      </c>
    </row>
    <row r="16" spans="6:13">
      <c r="F16" s="27">
        <v>75</v>
      </c>
      <c r="G16">
        <v>75</v>
      </c>
      <c r="H16" s="1">
        <v>10</v>
      </c>
      <c r="I16" s="1">
        <f t="shared" si="0"/>
        <v>0.15940465351634481</v>
      </c>
      <c r="L16" s="27">
        <v>0.2</v>
      </c>
      <c r="M16" s="1">
        <f t="shared" si="1"/>
        <v>8.0000000000000016E-2</v>
      </c>
    </row>
    <row r="17" spans="6:13">
      <c r="F17" s="27">
        <v>100</v>
      </c>
      <c r="G17">
        <v>100</v>
      </c>
      <c r="H17" s="1">
        <v>10</v>
      </c>
      <c r="I17" s="1">
        <f t="shared" si="0"/>
        <v>0.28338605069572415</v>
      </c>
      <c r="L17" s="27">
        <v>0.4</v>
      </c>
      <c r="M17" s="1">
        <f t="shared" si="1"/>
        <v>0.16000000000000003</v>
      </c>
    </row>
    <row r="18" spans="6:13">
      <c r="F18" s="27">
        <v>200</v>
      </c>
      <c r="G18">
        <v>200</v>
      </c>
      <c r="H18" s="1">
        <v>10</v>
      </c>
      <c r="I18" s="1">
        <f t="shared" si="0"/>
        <v>1.1335442027828966</v>
      </c>
      <c r="L18" s="27">
        <v>0.4</v>
      </c>
      <c r="M18" s="1">
        <f t="shared" si="1"/>
        <v>0.16000000000000003</v>
      </c>
    </row>
    <row r="19" spans="6:13">
      <c r="F19" s="27">
        <v>200</v>
      </c>
      <c r="G19">
        <v>200</v>
      </c>
      <c r="H19" s="1">
        <v>10</v>
      </c>
      <c r="I19" s="1">
        <f t="shared" si="0"/>
        <v>1.1335442027828966</v>
      </c>
      <c r="L19" s="27">
        <v>0.3</v>
      </c>
      <c r="M19" s="1">
        <f t="shared" si="1"/>
        <v>0.12</v>
      </c>
    </row>
    <row r="20" spans="6:13">
      <c r="F20" s="27">
        <v>100</v>
      </c>
      <c r="G20">
        <v>100</v>
      </c>
      <c r="H20" s="1">
        <v>10</v>
      </c>
      <c r="I20" s="1">
        <f t="shared" si="0"/>
        <v>0.28338605069572415</v>
      </c>
      <c r="L20" s="27">
        <v>0.2</v>
      </c>
      <c r="M20" s="1">
        <f t="shared" si="1"/>
        <v>8.0000000000000016E-2</v>
      </c>
    </row>
    <row r="21" spans="6:13">
      <c r="F21" s="27">
        <v>100</v>
      </c>
      <c r="G21">
        <v>100</v>
      </c>
      <c r="H21" s="1">
        <v>10</v>
      </c>
      <c r="I21" s="1">
        <f t="shared" si="0"/>
        <v>0.28338605069572415</v>
      </c>
      <c r="L21" s="27">
        <v>0.3</v>
      </c>
      <c r="M21" s="1">
        <f t="shared" si="1"/>
        <v>0.12</v>
      </c>
    </row>
    <row r="22" spans="6:13">
      <c r="F22" s="27">
        <v>100</v>
      </c>
      <c r="G22">
        <v>100</v>
      </c>
      <c r="H22" s="1">
        <v>10</v>
      </c>
      <c r="I22" s="1">
        <f t="shared" si="0"/>
        <v>0.28338605069572415</v>
      </c>
      <c r="L22" s="27">
        <v>0.4</v>
      </c>
      <c r="M22" s="1">
        <f t="shared" si="1"/>
        <v>0.16000000000000003</v>
      </c>
    </row>
    <row r="23" spans="6:13">
      <c r="F23" s="27">
        <v>100</v>
      </c>
      <c r="G23">
        <v>100</v>
      </c>
      <c r="H23" s="1">
        <v>10</v>
      </c>
      <c r="I23" s="1">
        <f t="shared" si="0"/>
        <v>0.28338605069572415</v>
      </c>
      <c r="L23" s="27">
        <v>0.2</v>
      </c>
      <c r="M23" s="1">
        <f t="shared" si="1"/>
        <v>8.0000000000000016E-2</v>
      </c>
    </row>
    <row r="24" spans="6:13">
      <c r="F24" s="27">
        <v>100</v>
      </c>
      <c r="G24">
        <v>100</v>
      </c>
      <c r="H24" s="1">
        <v>10</v>
      </c>
      <c r="I24" s="1">
        <f t="shared" si="0"/>
        <v>0.28338605069572415</v>
      </c>
      <c r="L24" s="27">
        <v>0.2</v>
      </c>
      <c r="M24" s="1">
        <f t="shared" si="1"/>
        <v>8.0000000000000016E-2</v>
      </c>
    </row>
    <row r="25" spans="6:13">
      <c r="F25" s="27">
        <v>100</v>
      </c>
      <c r="G25">
        <v>100</v>
      </c>
      <c r="H25" s="1">
        <v>10</v>
      </c>
      <c r="I25" s="1">
        <f t="shared" si="0"/>
        <v>0.28338605069572415</v>
      </c>
      <c r="L25" s="27">
        <v>0.4</v>
      </c>
      <c r="M25" s="1">
        <f t="shared" si="1"/>
        <v>0.16000000000000003</v>
      </c>
    </row>
    <row r="26" spans="6:13">
      <c r="F26" s="27">
        <v>100</v>
      </c>
      <c r="G26">
        <v>100</v>
      </c>
      <c r="H26" s="1">
        <v>10</v>
      </c>
      <c r="I26" s="1">
        <f t="shared" si="0"/>
        <v>0.28338605069572415</v>
      </c>
      <c r="L26" s="27">
        <v>0.4</v>
      </c>
      <c r="M26" s="1">
        <f t="shared" si="1"/>
        <v>0.16000000000000003</v>
      </c>
    </row>
    <row r="27" spans="6:13">
      <c r="F27" s="27">
        <v>100</v>
      </c>
      <c r="G27">
        <v>100</v>
      </c>
      <c r="H27" s="1">
        <v>10</v>
      </c>
      <c r="I27" s="1">
        <f t="shared" si="0"/>
        <v>0.28338605069572415</v>
      </c>
      <c r="L27" s="27">
        <v>0.4</v>
      </c>
      <c r="M27" s="1">
        <f t="shared" si="1"/>
        <v>0.16000000000000003</v>
      </c>
    </row>
    <row r="28" spans="6:13">
      <c r="F28" s="27">
        <v>100</v>
      </c>
      <c r="G28">
        <v>100</v>
      </c>
      <c r="H28" s="1">
        <v>10</v>
      </c>
      <c r="I28" s="1">
        <f t="shared" si="0"/>
        <v>0.28338605069572415</v>
      </c>
      <c r="L28" s="27">
        <v>0.4</v>
      </c>
      <c r="M28" s="1">
        <f t="shared" si="1"/>
        <v>0.16000000000000003</v>
      </c>
    </row>
    <row r="29" spans="6:13">
      <c r="F29" s="27">
        <v>100</v>
      </c>
      <c r="G29">
        <v>100</v>
      </c>
      <c r="H29" s="1">
        <v>10</v>
      </c>
      <c r="I29" s="1">
        <f t="shared" si="0"/>
        <v>0.28338605069572415</v>
      </c>
      <c r="L29" s="27">
        <v>0.4</v>
      </c>
      <c r="M29" s="1">
        <f t="shared" si="1"/>
        <v>0.16000000000000003</v>
      </c>
    </row>
    <row r="30" spans="6:13">
      <c r="F30" s="27">
        <v>100</v>
      </c>
      <c r="G30">
        <v>100</v>
      </c>
      <c r="H30" s="1">
        <v>10</v>
      </c>
      <c r="I30" s="1">
        <f t="shared" si="0"/>
        <v>0.28338605069572415</v>
      </c>
      <c r="L30" s="27">
        <v>0.4</v>
      </c>
      <c r="M30" s="1">
        <f t="shared" si="1"/>
        <v>0.16000000000000003</v>
      </c>
    </row>
    <row r="31" spans="6:13">
      <c r="F31" s="27">
        <v>100</v>
      </c>
      <c r="G31">
        <v>100</v>
      </c>
      <c r="H31" s="1">
        <v>10</v>
      </c>
      <c r="I31" s="1">
        <f t="shared" si="0"/>
        <v>0.28338605069572415</v>
      </c>
      <c r="L31" s="27">
        <v>0.4</v>
      </c>
      <c r="M31" s="1">
        <f t="shared" si="1"/>
        <v>0.16000000000000003</v>
      </c>
    </row>
    <row r="32" spans="6:13">
      <c r="F32" s="27">
        <v>100</v>
      </c>
      <c r="G32">
        <v>100</v>
      </c>
      <c r="H32" s="1">
        <v>10</v>
      </c>
      <c r="I32" s="1">
        <f t="shared" si="0"/>
        <v>0.28338605069572415</v>
      </c>
      <c r="L32" s="27">
        <v>0.2</v>
      </c>
      <c r="M32" s="1">
        <f t="shared" si="1"/>
        <v>8.0000000000000016E-2</v>
      </c>
    </row>
    <row r="33" spans="6:9">
      <c r="F33" s="27">
        <v>100</v>
      </c>
      <c r="G33">
        <v>100</v>
      </c>
      <c r="H33" s="1">
        <v>10</v>
      </c>
      <c r="I33" s="1">
        <f t="shared" si="0"/>
        <v>0.28338605069572415</v>
      </c>
    </row>
    <row r="34" spans="6:9">
      <c r="F34" s="27">
        <v>100</v>
      </c>
      <c r="G34">
        <v>100</v>
      </c>
      <c r="H34" s="1">
        <v>10</v>
      </c>
      <c r="I34" s="1">
        <f t="shared" si="0"/>
        <v>0.28338605069572415</v>
      </c>
    </row>
    <row r="35" spans="6:9">
      <c r="F35" s="27">
        <v>100</v>
      </c>
      <c r="G35">
        <v>100</v>
      </c>
      <c r="H35" s="1">
        <v>10</v>
      </c>
      <c r="I35" s="1">
        <f t="shared" si="0"/>
        <v>0.28338605069572415</v>
      </c>
    </row>
    <row r="36" spans="6:9">
      <c r="F36" s="27">
        <v>100</v>
      </c>
      <c r="G36">
        <v>100</v>
      </c>
      <c r="H36" s="1">
        <v>10</v>
      </c>
      <c r="I36" s="1">
        <f t="shared" si="0"/>
        <v>0.28338605069572415</v>
      </c>
    </row>
    <row r="37" spans="6:9">
      <c r="F37" s="27">
        <v>100</v>
      </c>
      <c r="G37">
        <v>100</v>
      </c>
      <c r="H37" s="1">
        <v>10</v>
      </c>
      <c r="I37" s="1">
        <f t="shared" si="0"/>
        <v>0.28338605069572415</v>
      </c>
    </row>
    <row r="38" spans="6:9">
      <c r="F38" s="27">
        <v>100</v>
      </c>
      <c r="G38">
        <v>100</v>
      </c>
      <c r="H38" s="1">
        <v>10</v>
      </c>
      <c r="I38" s="1">
        <f t="shared" si="0"/>
        <v>0.28338605069572415</v>
      </c>
    </row>
    <row r="39" spans="6:9">
      <c r="F39" s="27">
        <v>100</v>
      </c>
      <c r="G39">
        <v>100</v>
      </c>
      <c r="H39" s="1">
        <v>10</v>
      </c>
      <c r="I39" s="1">
        <f t="shared" si="0"/>
        <v>0.28338605069572415</v>
      </c>
    </row>
    <row r="40" spans="6:9">
      <c r="F40" s="27">
        <v>100</v>
      </c>
      <c r="G40">
        <v>100</v>
      </c>
      <c r="H40" s="1">
        <v>10</v>
      </c>
      <c r="I40" s="1">
        <f t="shared" si="0"/>
        <v>0.28338605069572415</v>
      </c>
    </row>
    <row r="41" spans="6:9">
      <c r="F41" s="27">
        <v>100</v>
      </c>
      <c r="G41">
        <v>100</v>
      </c>
      <c r="H41" s="1">
        <v>10</v>
      </c>
      <c r="I41" s="1">
        <f t="shared" si="0"/>
        <v>0.28338605069572415</v>
      </c>
    </row>
    <row r="42" spans="6:9">
      <c r="F42" s="27">
        <v>100</v>
      </c>
      <c r="G42">
        <v>100</v>
      </c>
      <c r="H42" s="1">
        <v>10</v>
      </c>
      <c r="I42" s="1">
        <f t="shared" si="0"/>
        <v>0.28338605069572415</v>
      </c>
    </row>
    <row r="43" spans="6:9">
      <c r="F43" s="27">
        <v>100</v>
      </c>
      <c r="G43">
        <v>100</v>
      </c>
      <c r="H43" s="1">
        <v>10</v>
      </c>
      <c r="I43" s="1">
        <f t="shared" si="0"/>
        <v>0.28338605069572415</v>
      </c>
    </row>
    <row r="44" spans="6:9">
      <c r="F44" s="27">
        <v>100</v>
      </c>
      <c r="G44">
        <v>100</v>
      </c>
      <c r="H44" s="1">
        <v>10</v>
      </c>
      <c r="I44" s="1">
        <f t="shared" si="0"/>
        <v>0.28338605069572415</v>
      </c>
    </row>
    <row r="45" spans="6:9">
      <c r="F45" s="27">
        <v>100</v>
      </c>
      <c r="G45">
        <v>100</v>
      </c>
      <c r="H45" s="1">
        <v>10</v>
      </c>
      <c r="I45" s="1">
        <f t="shared" si="0"/>
        <v>0.28338605069572415</v>
      </c>
    </row>
    <row r="46" spans="6:9">
      <c r="F46" s="27">
        <v>100</v>
      </c>
      <c r="G46">
        <v>100</v>
      </c>
      <c r="H46" s="1">
        <v>10</v>
      </c>
      <c r="I46" s="1">
        <f t="shared" si="0"/>
        <v>0.28338605069572415</v>
      </c>
    </row>
    <row r="47" spans="6:9">
      <c r="F47" s="27">
        <v>100</v>
      </c>
      <c r="G47">
        <v>100</v>
      </c>
      <c r="H47" s="1">
        <v>10</v>
      </c>
      <c r="I47" s="1">
        <f t="shared" si="0"/>
        <v>0.28338605069572415</v>
      </c>
    </row>
    <row r="48" spans="6:9">
      <c r="F48" s="27">
        <v>100</v>
      </c>
      <c r="G48">
        <v>100</v>
      </c>
      <c r="H48" s="1">
        <v>10</v>
      </c>
      <c r="I48" s="1">
        <f t="shared" si="0"/>
        <v>0.28338605069572415</v>
      </c>
    </row>
    <row r="49" spans="6:9">
      <c r="F49" s="27">
        <v>100</v>
      </c>
      <c r="G49">
        <v>100</v>
      </c>
      <c r="H49" s="1">
        <v>10</v>
      </c>
      <c r="I49" s="1">
        <f t="shared" si="0"/>
        <v>0.28338605069572415</v>
      </c>
    </row>
    <row r="50" spans="6:9">
      <c r="F50" s="27">
        <v>100</v>
      </c>
      <c r="G50">
        <v>100</v>
      </c>
      <c r="H50" s="1">
        <v>10</v>
      </c>
      <c r="I50" s="1">
        <f t="shared" si="0"/>
        <v>0.28338605069572415</v>
      </c>
    </row>
    <row r="51" spans="6:9">
      <c r="F51" s="27">
        <v>100</v>
      </c>
      <c r="G51">
        <v>100</v>
      </c>
      <c r="H51" s="1">
        <v>10</v>
      </c>
      <c r="I51" s="1">
        <f t="shared" si="0"/>
        <v>0.28338605069572415</v>
      </c>
    </row>
    <row r="52" spans="6:9">
      <c r="F52" s="27">
        <v>100</v>
      </c>
      <c r="G52">
        <v>100</v>
      </c>
      <c r="H52" s="1">
        <v>10</v>
      </c>
      <c r="I52" s="1">
        <f t="shared" si="0"/>
        <v>0.28338605069572415</v>
      </c>
    </row>
    <row r="53" spans="6:9">
      <c r="F53" s="27">
        <v>100</v>
      </c>
      <c r="G53">
        <v>100</v>
      </c>
      <c r="H53" s="1">
        <v>10</v>
      </c>
      <c r="I53" s="1">
        <f t="shared" si="0"/>
        <v>0.28338605069572415</v>
      </c>
    </row>
    <row r="54" spans="6:9">
      <c r="F54" s="27">
        <v>100</v>
      </c>
      <c r="G54">
        <v>100</v>
      </c>
      <c r="H54" s="1">
        <v>10</v>
      </c>
      <c r="I54" s="1">
        <f t="shared" si="0"/>
        <v>0.28338605069572415</v>
      </c>
    </row>
    <row r="55" spans="6:9">
      <c r="F55" s="27">
        <v>100</v>
      </c>
      <c r="G55">
        <v>100</v>
      </c>
      <c r="H55" s="1">
        <v>10</v>
      </c>
      <c r="I55" s="1">
        <f t="shared" si="0"/>
        <v>0.28338605069572415</v>
      </c>
    </row>
    <row r="56" spans="6:9">
      <c r="F56" s="27">
        <v>100</v>
      </c>
      <c r="G56">
        <v>100</v>
      </c>
      <c r="H56" s="1">
        <v>10</v>
      </c>
      <c r="I56" s="1">
        <f t="shared" si="0"/>
        <v>0.28338605069572415</v>
      </c>
    </row>
    <row r="57" spans="6:9">
      <c r="F57" s="27">
        <v>100</v>
      </c>
      <c r="G57">
        <v>100</v>
      </c>
      <c r="H57" s="1">
        <v>10</v>
      </c>
      <c r="I57" s="1">
        <f t="shared" si="0"/>
        <v>0.28338605069572415</v>
      </c>
    </row>
    <row r="58" spans="6:9">
      <c r="F58" s="27">
        <v>100</v>
      </c>
      <c r="G58">
        <v>100</v>
      </c>
      <c r="H58" s="1">
        <v>10</v>
      </c>
      <c r="I58" s="1">
        <f t="shared" si="0"/>
        <v>0.28338605069572415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PRADAN</dc:creator>
  <cp:lastModifiedBy>HP</cp:lastModifiedBy>
  <dcterms:created xsi:type="dcterms:W3CDTF">2020-12-08T13:37:16Z</dcterms:created>
  <dcterms:modified xsi:type="dcterms:W3CDTF">2021-01-03T11:23:25Z</dcterms:modified>
</cp:coreProperties>
</file>