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16605" windowHeight="9435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comments3.xml><?xml version="1.0" encoding="utf-8"?>
<comments xmlns="http://schemas.openxmlformats.org/spreadsheetml/2006/main">
  <authors>
    <author>tc={4E120276-A3EA-46BE-B504-5B0331DFCDF9}</author>
    <author>tc={D546C13A-69FE-44FC-BB51-07BF533F13B9}</author>
    <author>tc={B95F0EF6-ED68-4A4F-A870-3DEF29EE8CB7}</author>
    <author>tc={CB94BE8D-FE72-426D-9663-8347C754917D}</author>
    <author>tc={DB4940E3-A02D-41F6-A8AF-48C0A9C89843}</author>
  </authors>
  <commentList>
    <comment ref="H171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2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3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4" authorId="3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5" authorId="4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</commentList>
</comments>
</file>

<file path=xl/sharedStrings.xml><?xml version="1.0" encoding="utf-8"?>
<sst xmlns="http://schemas.openxmlformats.org/spreadsheetml/2006/main" count="1391" uniqueCount="725">
  <si>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</si>
  <si>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</si>
  <si>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</si>
  <si>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</si>
  <si>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</si>
  <si>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</si>
  <si>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</si>
  <si>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</si>
  <si>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</si>
  <si>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</si>
  <si>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</si>
  <si>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</si>
  <si>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</si>
  <si>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</si>
  <si>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</si>
  <si>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</si>
  <si>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</si>
  <si>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</si>
  <si>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</si>
  <si>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</si>
  <si>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</si>
  <si>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</si>
  <si>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</si>
  <si>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</si>
  <si>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</si>
  <si>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</si>
  <si>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</si>
  <si>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</si>
  <si>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</si>
  <si>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</si>
  <si>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</si>
  <si>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</si>
  <si>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</si>
  <si>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</si>
  <si>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</si>
  <si>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</si>
  <si>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</si>
  <si>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</si>
  <si>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</si>
  <si>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</si>
  <si>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</si>
  <si>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</si>
  <si>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</si>
  <si>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</si>
  <si>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</si>
  <si>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</si>
  <si>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</si>
  <si>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</si>
  <si>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</si>
  <si>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</si>
  <si>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</si>
  <si>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</si>
  <si>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</si>
  <si>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</si>
  <si>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</si>
  <si>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</si>
  <si>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</si>
  <si>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</si>
  <si>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</si>
  <si>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</si>
  <si>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</si>
  <si>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</si>
  <si>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</si>
  <si>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</si>
  <si>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</si>
  <si>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</si>
  <si>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</si>
  <si>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</si>
  <si>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</si>
  <si>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</si>
  <si>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</si>
  <si>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</si>
  <si>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</si>
  <si>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</si>
  <si>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</si>
  <si>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</si>
  <si>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</si>
  <si>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</si>
  <si>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</si>
  <si>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</si>
  <si>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</si>
  <si>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</si>
  <si>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</si>
  <si>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</si>
  <si>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</si>
  <si>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</si>
  <si>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</si>
  <si>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</si>
  <si>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</si>
  <si>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</si>
  <si>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</si>
  <si>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</si>
  <si>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</si>
  <si>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</si>
  <si>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</si>
  <si>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</si>
  <si>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</si>
  <si>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</si>
  <si>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</si>
  <si>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</si>
  <si>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</si>
  <si>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</si>
  <si>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</si>
  <si>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</si>
  <si>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</si>
  <si>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</si>
  <si>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</si>
  <si>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</si>
  <si>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</si>
  <si>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</si>
  <si>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</si>
  <si>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</si>
  <si>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</si>
  <si>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</si>
  <si>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</si>
  <si>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</si>
  <si>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</si>
  <si>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</si>
  <si>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</si>
  <si>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</si>
  <si>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</si>
  <si>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</si>
  <si>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</si>
  <si>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</si>
  <si>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</si>
  <si>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</si>
  <si>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</si>
  <si>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</si>
  <si>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</si>
  <si>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</si>
  <si>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</si>
  <si>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</si>
  <si>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</si>
  <si>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</si>
  <si>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</si>
  <si>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</si>
  <si>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</si>
  <si>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</si>
  <si>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</si>
  <si>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</si>
  <si>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</si>
  <si>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</si>
  <si>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</si>
  <si>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</si>
  <si>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</si>
  <si>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</si>
  <si>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</si>
  <si>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</si>
  <si>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</si>
  <si>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</si>
  <si>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</si>
  <si>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</si>
  <si>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</si>
  <si>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</si>
  <si>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</si>
  <si>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</si>
  <si>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</si>
  <si>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</si>
  <si>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</si>
  <si>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</si>
  <si>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</si>
  <si>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</si>
  <si>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</si>
  <si>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</si>
  <si>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</si>
  <si>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</si>
  <si>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</si>
  <si>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</si>
  <si>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</si>
  <si>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</si>
  <si>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</si>
  <si>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</si>
  <si>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</si>
  <si>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</si>
  <si>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</si>
  <si>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</si>
  <si>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</si>
  <si>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</si>
  <si>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</si>
  <si>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</si>
  <si>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</si>
  <si>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</si>
  <si>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</si>
  <si>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</si>
  <si>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</si>
  <si>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</si>
  <si>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</si>
  <si>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</si>
  <si>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</si>
  <si>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</si>
  <si>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</si>
  <si>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</si>
  <si>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</si>
  <si>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</si>
  <si>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</si>
  <si>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</si>
  <si>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</si>
  <si>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</si>
  <si>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</si>
  <si>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</si>
  <si>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</si>
  <si>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</si>
  <si>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</si>
  <si>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</si>
  <si>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</si>
  <si>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</si>
  <si>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</si>
  <si>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</si>
  <si>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</si>
  <si>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</si>
  <si>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</si>
  <si>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</si>
  <si>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</si>
  <si>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</si>
  <si>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</si>
  <si>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</si>
  <si>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</si>
  <si>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</si>
  <si>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</si>
  <si>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</si>
  <si>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</si>
  <si>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</si>
  <si>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</si>
  <si>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</si>
  <si>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</si>
  <si>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</si>
  <si>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</si>
  <si>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</si>
  <si>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</si>
  <si>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</si>
  <si>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</si>
  <si>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</si>
  <si>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</si>
  <si>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</si>
  <si>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</si>
  <si>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</si>
  <si>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</si>
  <si>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</si>
  <si>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</si>
  <si>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</si>
  <si>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</si>
  <si>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</si>
  <si>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</si>
  <si>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</si>
  <si>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</si>
  <si>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</si>
  <si>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</si>
  <si>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</si>
  <si>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</si>
  <si>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</si>
  <si>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</si>
  <si>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</si>
  <si>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</si>
  <si>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</si>
  <si>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</si>
  <si>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</si>
  <si>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</si>
  <si>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</si>
  <si>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</si>
  <si>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</si>
  <si>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</si>
  <si>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</si>
  <si>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</si>
  <si>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</si>
  <si>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</si>
  <si>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</si>
  <si>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</si>
  <si>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</si>
  <si>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</si>
  <si>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</si>
  <si>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</si>
  <si>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</si>
  <si>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</si>
  <si>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</si>
  <si>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</si>
  <si>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</si>
  <si>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</si>
  <si>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</si>
  <si>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</si>
  <si>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</si>
  <si>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</si>
  <si>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</si>
  <si>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</si>
  <si>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</si>
  <si>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</si>
  <si>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</si>
  <si>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</si>
  <si>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</si>
  <si>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</si>
  <si>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</si>
  <si>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Community Works:</t>
  </si>
  <si>
    <t>Lat. / Long.</t>
  </si>
  <si>
    <t xml:space="preserve">Name of the Beneficiary </t>
  </si>
  <si>
    <t>Length (m)</t>
  </si>
  <si>
    <t>Width  (m)</t>
  </si>
  <si>
    <t>Depth (m)</t>
  </si>
  <si>
    <t>e-DPR of Batara GP,  Block  Bhaiyathan,  District- Surajpur, Chhattisgarh</t>
  </si>
  <si>
    <t>Surajpur</t>
  </si>
  <si>
    <t>Bhaiyathan</t>
  </si>
  <si>
    <t>Batara</t>
  </si>
  <si>
    <t>Gullyplug</t>
  </si>
  <si>
    <t xml:space="preserve">Khuthanpara Atwaru/Basant ke jamin par </t>
  </si>
  <si>
    <t>23.298377 82.998767</t>
  </si>
  <si>
    <t>SCT, 50 Dismil</t>
  </si>
  <si>
    <t>23.29814 82.999922</t>
  </si>
  <si>
    <t>23.297828 82.999867</t>
  </si>
  <si>
    <t>Brashwood</t>
  </si>
  <si>
    <t>Khuthanpara Gugari nala ke upar</t>
  </si>
  <si>
    <t>23.32461 82.985692</t>
  </si>
  <si>
    <t>23.29798 83.000708</t>
  </si>
  <si>
    <t>SCT, 2.5 Acar</t>
  </si>
  <si>
    <t>23.298007 83.000683</t>
  </si>
  <si>
    <t>SCT, 2 Acar</t>
  </si>
  <si>
    <t>Khuthanpara Gugari nala ke saide me Ptambar/gambhir ke jamin par</t>
  </si>
  <si>
    <t>23.29897 83.001828</t>
  </si>
  <si>
    <t>Stop dam</t>
  </si>
  <si>
    <t>Khuthanpara Gugari nala par Dasharu/Sangram ke jamin ke pass 8 Family or 15 Acar Irriagation.</t>
  </si>
  <si>
    <t>Eathendam</t>
  </si>
  <si>
    <t>23.299022 83.00173</t>
  </si>
  <si>
    <t xml:space="preserve">Khuthanpara Gugari nala pass  Ganna pando ke jamin ke pass </t>
  </si>
  <si>
    <t>23.299122 83.001708</t>
  </si>
  <si>
    <t xml:space="preserve">Khuthanpara Gugari nala ke upar Ganna pando ke jamin ke pass </t>
  </si>
  <si>
    <t>23.300552 83.002103</t>
  </si>
  <si>
    <t>23.301008 83.002597</t>
  </si>
  <si>
    <t>23.301077 83.002548</t>
  </si>
  <si>
    <t>SCT, 3 Acar</t>
  </si>
  <si>
    <t xml:space="preserve">Khuthanpara Gugari nala ke upar Chetan ke jamin ke pass </t>
  </si>
  <si>
    <t>23.300932 83.002527</t>
  </si>
  <si>
    <t xml:space="preserve">Khuthanpara Gugari nala ke upar Shambhu ke jamin ke pass </t>
  </si>
  <si>
    <t>23.298117 82.967372</t>
  </si>
  <si>
    <t xml:space="preserve">Khuthanpara Gugari nala ke upar Banas/Ramdayal  ke jamin ke pass </t>
  </si>
  <si>
    <t>23.301843 83.004023</t>
  </si>
  <si>
    <t>Khuthanpara Gugari nala ke upar Samaylal/Kishun  ke jamin par</t>
  </si>
  <si>
    <t>23.3016 83.004918</t>
  </si>
  <si>
    <t>Khuthanpara Gugari nala par Banshlal Dabari ke niche 20 Family or 20 Acar Irriagation.</t>
  </si>
  <si>
    <t>23.298038 82.998003</t>
  </si>
  <si>
    <t>Farm Pond</t>
  </si>
  <si>
    <t>ManjanRam/ Dasaram</t>
  </si>
  <si>
    <t>Ramjit/ Sukhlal</t>
  </si>
  <si>
    <t>Dublal/Bhola</t>
  </si>
  <si>
    <t>Sadan/Jatan ram</t>
  </si>
  <si>
    <t>Chandar singh/Indur singh</t>
  </si>
  <si>
    <t>Lalo/ Baldev</t>
  </si>
  <si>
    <t>Samaylal/Bandhan</t>
  </si>
  <si>
    <t>Shankar/Vanshrup</t>
  </si>
  <si>
    <t>Dubelal/Shankar</t>
  </si>
  <si>
    <t>Sunilkumar/Ramkumar</t>
  </si>
  <si>
    <t>Gayaprasad/Laxman</t>
  </si>
  <si>
    <t>Bhoopendra/ Subhash</t>
  </si>
  <si>
    <t>Kaushlendra/Subhash</t>
  </si>
  <si>
    <t>Khulelal/Harakhlal</t>
  </si>
  <si>
    <t>Shivnath/Kaleshwar</t>
  </si>
  <si>
    <t>Kaleshwar/Sonsay</t>
  </si>
  <si>
    <t>Jokhan/ Somarsay</t>
  </si>
  <si>
    <t>Thunshlal/Nanaka ram</t>
  </si>
  <si>
    <t>Sajjan/ Premsay</t>
  </si>
  <si>
    <t>Manbodh/Anandi</t>
  </si>
  <si>
    <t>Niranjan/Gambhira</t>
  </si>
  <si>
    <t>Shivram/Prasattom</t>
  </si>
  <si>
    <t>23.299138 82.974811</t>
  </si>
  <si>
    <t>23.299315 82.975391</t>
  </si>
  <si>
    <t>23.299585 82.976318</t>
  </si>
  <si>
    <t>23.299694 82.977083</t>
  </si>
  <si>
    <t>23.299781 82.977819</t>
  </si>
  <si>
    <t>23.299617 82.978242</t>
  </si>
  <si>
    <t>23.299345 82.978564</t>
  </si>
  <si>
    <t>23.299373 82.979165</t>
  </si>
  <si>
    <t>Tuleshwar/Eshwar</t>
  </si>
  <si>
    <t>Khaleswar/Dharampal</t>
  </si>
  <si>
    <t>Sukhan/Rama</t>
  </si>
  <si>
    <t>Duhan/Balam</t>
  </si>
  <si>
    <t>Phuleshwar/Jugeshwar</t>
  </si>
  <si>
    <t>Sitan/Sonsay</t>
  </si>
  <si>
    <t>Subhash/Haushila</t>
  </si>
  <si>
    <t>Sunita/Subhash</t>
  </si>
  <si>
    <t>Amelal/Darbari</t>
  </si>
  <si>
    <t>Balam/Birbal</t>
  </si>
  <si>
    <t>Lalsay/Kamalsay</t>
  </si>
  <si>
    <t>Dipak singh/Rambriksh</t>
  </si>
  <si>
    <t>Kamalesh/Nanaka</t>
  </si>
  <si>
    <t>Veersay/Sukhsay</t>
  </si>
  <si>
    <t>Ramashankar/Ramprasad</t>
  </si>
  <si>
    <t>Jainandan/Samelal</t>
  </si>
  <si>
    <t>Rupnarayan/Heerasay</t>
  </si>
  <si>
    <t>Mahesh/ Mohan</t>
  </si>
  <si>
    <t>Sohan/Ramraila</t>
  </si>
  <si>
    <t>Banash/Ramdayal</t>
  </si>
  <si>
    <t>Dhanmet/Shokhata</t>
  </si>
  <si>
    <t>Shyam/Tilak</t>
  </si>
  <si>
    <t>Sunil/Eshwar</t>
  </si>
  <si>
    <t>Devpratap/Amernath</t>
  </si>
  <si>
    <t>Ramphal/Nan</t>
  </si>
  <si>
    <t>Well</t>
  </si>
  <si>
    <t>23.298648 82.972952</t>
  </si>
  <si>
    <t>23.298802 82.872688</t>
  </si>
  <si>
    <t>Heeralal/Shivbhajan</t>
  </si>
  <si>
    <t>Mangaj/Ransay</t>
  </si>
  <si>
    <t>Puran/Shivbalak</t>
  </si>
  <si>
    <t>Sumitra/Am Keshwar</t>
  </si>
  <si>
    <t>Land Leveling</t>
  </si>
  <si>
    <t>Munna/Shivbalak</t>
  </si>
  <si>
    <t>Chintaram/Baliram</t>
  </si>
  <si>
    <t>Ramprasad/Kashi</t>
  </si>
  <si>
    <t>Umashankar/Lal ji</t>
  </si>
  <si>
    <t>Tikeshwar/Shivnath</t>
  </si>
  <si>
    <t>Lukeshwar/Shivnath</t>
  </si>
  <si>
    <t>Chhatar say/Ramhit</t>
  </si>
  <si>
    <t>Dhanesh/Balam</t>
  </si>
  <si>
    <t>Sopan/Narmada</t>
  </si>
  <si>
    <t>Balveer/Shivbhajan</t>
  </si>
  <si>
    <t>Kameshwar/Majhi</t>
  </si>
  <si>
    <t>Dashrath/Girdhari</t>
  </si>
  <si>
    <t>Dharamjit/Khirodhan</t>
  </si>
  <si>
    <t>Pawansay/Manbodh</t>
  </si>
  <si>
    <t>Sohan/Gopal</t>
  </si>
  <si>
    <t>Deman/Kamata</t>
  </si>
  <si>
    <t>Rameshwar/Charan</t>
  </si>
  <si>
    <t>Sadan/Jatan</t>
  </si>
  <si>
    <t>23.299325 82.972109</t>
  </si>
  <si>
    <t>23.299167 82.972281</t>
  </si>
  <si>
    <t>23.300126 82.971237</t>
  </si>
  <si>
    <t>23.300425 82.971062</t>
  </si>
  <si>
    <t>23.300816 82.970108</t>
  </si>
  <si>
    <t>Bhikham/Lalsay</t>
  </si>
  <si>
    <t>Deepak/Rambriksh</t>
  </si>
  <si>
    <t>Gagan/Manraj</t>
  </si>
  <si>
    <t>Rampratap/Somaru</t>
  </si>
  <si>
    <t>Ganesh/Chamaru</t>
  </si>
  <si>
    <t>Samal singh/Kishun</t>
  </si>
  <si>
    <t>Jhunnulal/ Budhram</t>
  </si>
  <si>
    <t>Parmeshwar/Balam</t>
  </si>
  <si>
    <t>Bodhan/ Niranjan</t>
  </si>
  <si>
    <t>Narmada/ Rameshwar</t>
  </si>
  <si>
    <t>Vishun/Shankar</t>
  </si>
  <si>
    <t>Devdar/Ranprasad</t>
  </si>
  <si>
    <t>Kayasho/Sukhdev</t>
  </si>
  <si>
    <t>Mithun/Ramprasad</t>
  </si>
  <si>
    <t>Dalsay/Heerasay</t>
  </si>
  <si>
    <t>Amirsay/Heerasay</t>
  </si>
  <si>
    <t>Rammilan/Phulsay</t>
  </si>
  <si>
    <t>Mohit/Ramvriksh</t>
  </si>
  <si>
    <t>Dilmet/Mansay</t>
  </si>
  <si>
    <t>Balgovind/Deepak</t>
  </si>
  <si>
    <t>Babulal/Baudha</t>
  </si>
  <si>
    <t>Lilashankar/Kishun</t>
  </si>
  <si>
    <t>23.301898 82.966342</t>
  </si>
  <si>
    <t>23.301939 82.965945</t>
  </si>
  <si>
    <t>Heeralal/Somarsay</t>
  </si>
  <si>
    <t>Gorelal/Bhola</t>
  </si>
  <si>
    <t>Bhanu/Nanaku</t>
  </si>
  <si>
    <t>Rajlal/Manniram</t>
  </si>
  <si>
    <t>Dinnu/Ram Sundar</t>
  </si>
  <si>
    <t>Devcharan/Sukhu</t>
  </si>
  <si>
    <t>Punni/Sukhan</t>
  </si>
  <si>
    <t>Ramnath/Devnarayan</t>
  </si>
  <si>
    <t>Ramlal/Zani</t>
  </si>
  <si>
    <t>Arjun/Jairam</t>
  </si>
  <si>
    <t>Sampath/Dhansay</t>
  </si>
  <si>
    <t>Sukhal/Bechu</t>
  </si>
  <si>
    <t>Mahipal/Sukhdev</t>
  </si>
  <si>
    <t>Nandlal/Jaisharan</t>
  </si>
  <si>
    <t>Jagarnath/Hawari</t>
  </si>
  <si>
    <t>Vijaynarayan/Kailesh</t>
  </si>
  <si>
    <t>Naresh/Kishun</t>
  </si>
  <si>
    <t>Ramcharan/Kerasay</t>
  </si>
  <si>
    <t>Somarsay/Banshu</t>
  </si>
  <si>
    <t>Moti/Rambudhi</t>
  </si>
  <si>
    <t>Manmohan/Dhansay</t>
  </si>
  <si>
    <t>Makhan/Shivbhajan</t>
  </si>
  <si>
    <t>Keshwar/Sardariya</t>
  </si>
  <si>
    <t>Ram sundar/Chetan</t>
  </si>
  <si>
    <t>Mohan/ Phaguram</t>
  </si>
  <si>
    <t>Krishna/Daroga</t>
  </si>
  <si>
    <t>Parmeshwar/Chandan</t>
  </si>
  <si>
    <t>23.299539 82.97</t>
  </si>
  <si>
    <t>Sohan singh/Ramella</t>
  </si>
  <si>
    <t>Gulab/ Anandi ram</t>
  </si>
  <si>
    <t>Pitamber/ Gambhira</t>
  </si>
  <si>
    <t>Mohit singh/Ramvriksh</t>
  </si>
  <si>
    <t>Samal/Parsan</t>
  </si>
  <si>
    <t>2 actre</t>
  </si>
  <si>
    <t>2 .5 actre</t>
  </si>
  <si>
    <t xml:space="preserve"> 3 acre</t>
  </si>
  <si>
    <t>Sandy Loam</t>
  </si>
  <si>
    <t>6-7%</t>
  </si>
  <si>
    <t>Goat shed</t>
  </si>
  <si>
    <t>Rukmani/Somasay</t>
  </si>
  <si>
    <t>23.299062 82.99662</t>
  </si>
  <si>
    <t>Cow farsh</t>
  </si>
  <si>
    <t>Motishyam/Rambudhi</t>
  </si>
  <si>
    <t>23.299106 82.996602</t>
  </si>
  <si>
    <t>Santlal/Ramdyal</t>
  </si>
  <si>
    <t>Sonkunwar/Mahipal</t>
  </si>
  <si>
    <t>Murgi Shed</t>
  </si>
  <si>
    <t>23.300117 82.994754</t>
  </si>
  <si>
    <t>23.300335 82.998884</t>
  </si>
  <si>
    <t>Marpatiya/Roshan</t>
  </si>
  <si>
    <t>23.300199 82.998881</t>
  </si>
  <si>
    <t>Lawango/sangtan</t>
  </si>
  <si>
    <t>23.300878 82.999555</t>
  </si>
  <si>
    <t>Nanki/Dasru</t>
  </si>
  <si>
    <t>23.300919 82.999545</t>
  </si>
  <si>
    <t>Amrasho/Shyamlal</t>
  </si>
  <si>
    <t>23.300994 82.999993</t>
  </si>
  <si>
    <t>Sangeeta/Rajaram</t>
  </si>
  <si>
    <t>23.30197 82.000688</t>
  </si>
  <si>
    <t>Soni/Sheetal</t>
  </si>
  <si>
    <t>23.302301 82.999408</t>
  </si>
  <si>
    <t>Parmeshwari/Sambhu</t>
  </si>
  <si>
    <t>23.302402 82.000631</t>
  </si>
  <si>
    <t>Sonamati /Keshaw</t>
  </si>
  <si>
    <t>Sidhibai/Veersai</t>
  </si>
  <si>
    <t>Nadep</t>
  </si>
  <si>
    <t>23.288783 82.964447</t>
  </si>
  <si>
    <t>23.297914 82.967313</t>
  </si>
  <si>
    <t>Moharmaniya/Lavsai</t>
  </si>
  <si>
    <t>23.284378 82.965544</t>
  </si>
  <si>
    <t>Dhanmet/Puniram</t>
  </si>
  <si>
    <t>23.348584 82.990769</t>
  </si>
  <si>
    <t>Sushila/Ramnath</t>
  </si>
  <si>
    <t>23.270842 82.963774</t>
  </si>
  <si>
    <t>Moharmaniya/Amrit</t>
  </si>
  <si>
    <t>Sita Singh/Rampratap singh</t>
  </si>
  <si>
    <t>Pig shed</t>
  </si>
  <si>
    <t>Farm Bunding</t>
  </si>
  <si>
    <t>Sunita/Ramkaran Dhobi</t>
  </si>
  <si>
    <t>Kamlabai/Ramfal</t>
  </si>
  <si>
    <t>Sarita/khurelal</t>
  </si>
  <si>
    <t>23.298265 83.977558</t>
  </si>
  <si>
    <t>23.29803 83.984797</t>
  </si>
  <si>
    <t>23.284378 83.965544</t>
  </si>
  <si>
    <t>Sakal/Jaikaran</t>
  </si>
  <si>
    <t>Soniya/Anuk kumar</t>
  </si>
  <si>
    <t>SantraKumari/Manbodh</t>
  </si>
  <si>
    <t>Fulbasia/Ramprasad</t>
  </si>
  <si>
    <t>Urmila/sajanram</t>
  </si>
  <si>
    <t>23.293446 82.97575</t>
  </si>
  <si>
    <t>23.292603 83.974934</t>
  </si>
  <si>
    <t>23.289332 83.974182</t>
  </si>
  <si>
    <t>23.29205 83.94892</t>
  </si>
  <si>
    <t>23.288677 83.975822</t>
  </si>
  <si>
    <t>Vimla/shrilal</t>
  </si>
  <si>
    <t>Manmati/Narayan</t>
  </si>
  <si>
    <t>Sunita/Mithun</t>
  </si>
  <si>
    <t>Sumitra/Krishna Kumar</t>
  </si>
  <si>
    <t>Juthen/Nanku</t>
  </si>
  <si>
    <t>Moharmaniya bai/Shivprasad</t>
  </si>
  <si>
    <t>23.298416 82.953872</t>
  </si>
  <si>
    <t>23.288232 83.968996</t>
  </si>
  <si>
    <t>23.287936 83.973891</t>
  </si>
  <si>
    <t>23.286625 83.973767</t>
  </si>
  <si>
    <t>23.286728 83.973877</t>
  </si>
  <si>
    <t>23.28886 83.9689</t>
  </si>
  <si>
    <t>Munni/Kishbal</t>
  </si>
  <si>
    <t>Fulmait/Lugeshwar</t>
  </si>
  <si>
    <t>Injuriya/Khuleshwar</t>
  </si>
  <si>
    <t>Boby/Lalsay</t>
  </si>
  <si>
    <t>Lt. Fuleshwari/Ramghanshyam</t>
  </si>
  <si>
    <t>Puja Mishra/Madan Mishra</t>
  </si>
  <si>
    <t>23.288134 82.950834</t>
  </si>
  <si>
    <t>23.298396 82.952995</t>
  </si>
  <si>
    <t>23.298687 82.953111</t>
  </si>
  <si>
    <t>23.29732 82.956626</t>
  </si>
  <si>
    <t>23.299546 82.957474</t>
  </si>
  <si>
    <t>23.296757 82.965431</t>
  </si>
  <si>
    <t>Jirmaniya/Hirasay</t>
  </si>
  <si>
    <t>Urmila/Shivnath</t>
  </si>
  <si>
    <t>Sohbet/Pawan say</t>
  </si>
  <si>
    <t>Gangotri/Niranjan</t>
  </si>
  <si>
    <t>Hirondiya/Muluk Singh</t>
  </si>
  <si>
    <t>Hemlata/Thunulal</t>
  </si>
  <si>
    <t>Goat Shed</t>
  </si>
  <si>
    <t>Parmila/Ramjeet</t>
  </si>
  <si>
    <t>Seema/Santlal</t>
  </si>
  <si>
    <t>Munni bai/Tirath</t>
  </si>
  <si>
    <t>Indrakunwar/Shivbalak</t>
  </si>
  <si>
    <t>Parwati/chhabbilal</t>
  </si>
  <si>
    <t>Raniya/Mohanram</t>
  </si>
  <si>
    <t>23.231541 82.959787</t>
  </si>
  <si>
    <t>23.311033 82.959924</t>
  </si>
  <si>
    <t>23.311018 82.96046</t>
  </si>
  <si>
    <t>23.311019 82.961955</t>
  </si>
  <si>
    <t>23.311289 82.961988</t>
  </si>
  <si>
    <t>23.295958 82.965615</t>
  </si>
  <si>
    <t>23.2938 82.969409</t>
  </si>
  <si>
    <t>23.297035 82.970507</t>
  </si>
  <si>
    <t>23.300013 82.969022</t>
  </si>
  <si>
    <t>23.301411 82.969662</t>
  </si>
  <si>
    <t>23.301058 82.969082</t>
  </si>
  <si>
    <t>23.297019 82.970623</t>
  </si>
  <si>
    <t>Pati bai/Subraj</t>
  </si>
  <si>
    <t>Subaso/Amritraj</t>
  </si>
  <si>
    <t>Budhobai/Mangal say</t>
  </si>
  <si>
    <t>23.310775 82.959676</t>
  </si>
  <si>
    <t>23.3116 82.959427</t>
  </si>
  <si>
    <t>23.311907 82.959522</t>
  </si>
  <si>
    <t>Sudhan bai/Himmat Bai</t>
  </si>
  <si>
    <t>Rama Durbe/Ajay Durbe</t>
  </si>
  <si>
    <t>well</t>
  </si>
  <si>
    <t>Kiran Durbe/Vijay Durbe</t>
  </si>
  <si>
    <t>Amlaso/Moharlal</t>
  </si>
  <si>
    <t>Fuleshwari/Ramdeo</t>
  </si>
  <si>
    <t>Fram Bunding</t>
  </si>
  <si>
    <t>Fuleshwar Prasad/Suraj Mishra</t>
  </si>
  <si>
    <t>Devni/Bharat Singh</t>
  </si>
  <si>
    <t>Shrimati/Babulal</t>
  </si>
  <si>
    <t>Sukhmen/Tomal singh</t>
  </si>
  <si>
    <t>Babulal/Jagmohan</t>
  </si>
  <si>
    <t>Moharmnia/panalal</t>
  </si>
  <si>
    <t>Land Levelling</t>
  </si>
  <si>
    <t>Jaimuniya/Darogi</t>
  </si>
  <si>
    <t>Vimlapati/Ramsunder</t>
  </si>
  <si>
    <t>Janki Bai/Krishna</t>
  </si>
  <si>
    <t>Parmeshwari/Harilal</t>
  </si>
  <si>
    <t>23.290514 82.948155</t>
  </si>
  <si>
    <t>23.292853 82.951162</t>
  </si>
  <si>
    <t>23.293729 82.950802</t>
  </si>
  <si>
    <t>23.288435 83.000194</t>
  </si>
  <si>
    <t>23.288772 82.996408</t>
  </si>
  <si>
    <t>23.28819 82.998646</t>
  </si>
  <si>
    <t>23.288747 82.998171</t>
  </si>
  <si>
    <t>23.288331 82.993495</t>
  </si>
  <si>
    <t>23.288273 82.996188</t>
  </si>
  <si>
    <t>23.288745 82.998871</t>
  </si>
  <si>
    <t>23.289087 82.946549</t>
  </si>
  <si>
    <t>23.290496 82.947692</t>
  </si>
  <si>
    <t>23.31094 82.959755</t>
  </si>
  <si>
    <t>23.288778 82.95639</t>
  </si>
  <si>
    <t>23.28915 82.955237</t>
  </si>
  <si>
    <t>23.290027 82.955135</t>
  </si>
  <si>
    <t>23.289883 82.954747</t>
  </si>
  <si>
    <t>23.289843 82.955601</t>
  </si>
  <si>
    <t>23.288558 82.950217</t>
  </si>
  <si>
    <t>23.293338 82.951848</t>
  </si>
  <si>
    <t>1,6</t>
  </si>
  <si>
    <t>Ramvriksh/Dasa</t>
  </si>
  <si>
    <t>23.299225 82.992413</t>
  </si>
  <si>
    <t>23.304187 82.989902</t>
  </si>
  <si>
    <t>23.305734 82.992319</t>
  </si>
  <si>
    <t>Shesh/Ramsingh</t>
  </si>
  <si>
    <t>Jaisingh/Pitambar</t>
  </si>
  <si>
    <t>Injoriya/Budhu</t>
  </si>
  <si>
    <t>Aanad Singh/Ramprasad</t>
  </si>
  <si>
    <t>Dalsai/Hiralal</t>
  </si>
  <si>
    <t>Manbodh/Narmada</t>
  </si>
  <si>
    <t>Ambelal/Darbari</t>
  </si>
  <si>
    <t>Surat/Lohari</t>
  </si>
  <si>
    <t>Shital/Sonsai</t>
  </si>
  <si>
    <t>Ramghansyam/Sadhu Ram</t>
  </si>
  <si>
    <t>Holsai/Jaikaran</t>
  </si>
  <si>
    <t>Jainadan/Syam Lal</t>
  </si>
  <si>
    <t>Kamlesh/Nanka</t>
  </si>
  <si>
    <t>Parshu Ram/Ganga</t>
  </si>
  <si>
    <t>23.297555 82.997033</t>
  </si>
  <si>
    <t>23.293806 82.977086</t>
  </si>
  <si>
    <t>23.301892 82.965189</t>
  </si>
  <si>
    <t>23.300091 82.966641</t>
  </si>
  <si>
    <t>23.299051 82.982752</t>
  </si>
  <si>
    <t>23.30282 82.967098</t>
  </si>
  <si>
    <t>23.4651 82.985519</t>
  </si>
  <si>
    <t>23.298434 82.992972</t>
  </si>
  <si>
    <t>23.301257 82.993578</t>
  </si>
  <si>
    <t>23.294599 82.979258</t>
  </si>
  <si>
    <t>23.298737 82.988597</t>
  </si>
  <si>
    <t>23.287478 82.967313</t>
  </si>
  <si>
    <t>23.302301 82.96876</t>
  </si>
  <si>
    <t>23.291848 82.001703</t>
  </si>
  <si>
    <t>23.293534 82.969662</t>
  </si>
  <si>
    <t>23.301114 82.955747</t>
  </si>
  <si>
    <t>23.296918 82.9692</t>
  </si>
  <si>
    <t>23.299143 82.97474</t>
  </si>
  <si>
    <t>23.299035 82974685</t>
  </si>
  <si>
    <t>23.291127 82.964283</t>
  </si>
  <si>
    <t>23.291127 82.964274</t>
  </si>
  <si>
    <t>23.299492 82.976122</t>
  </si>
  <si>
    <t>23.299391 82.976449</t>
  </si>
  <si>
    <t>23.299578 82.976792</t>
  </si>
  <si>
    <t>23.299585 82.977188</t>
  </si>
  <si>
    <t>23.299603 82.297718</t>
  </si>
  <si>
    <t>23.299336 82.971848</t>
  </si>
  <si>
    <t>23.299303 82.979295</t>
  </si>
  <si>
    <t>23.299297 82.978793</t>
  </si>
  <si>
    <t>23.298141 82.973205</t>
  </si>
  <si>
    <t>23.298471 82.97298</t>
  </si>
  <si>
    <t>23.29872 82.972595</t>
  </si>
  <si>
    <t>23.299336 82.973088</t>
  </si>
  <si>
    <t>23.299669 82.972721</t>
  </si>
  <si>
    <t>23.298892 82.972415</t>
  </si>
  <si>
    <t>23.297674 82.96259</t>
  </si>
  <si>
    <t>23.297642 82.962574</t>
  </si>
  <si>
    <t>23.286042 82.979852</t>
  </si>
  <si>
    <t>23.286025 8297987</t>
  </si>
  <si>
    <t>23.285635 82.979198</t>
  </si>
  <si>
    <t>23.285662 82.979178</t>
  </si>
  <si>
    <t>23.297615 82.987073</t>
  </si>
  <si>
    <t>23.297668 82.987112</t>
  </si>
  <si>
    <t>23.297668 82987114</t>
  </si>
  <si>
    <t>23.291483 82.963983</t>
  </si>
  <si>
    <t>23.291573 82.963953</t>
  </si>
  <si>
    <t>23.29371 82.983535</t>
  </si>
  <si>
    <t>23.297357 82.98687</t>
  </si>
  <si>
    <t>23.291028 82.031258</t>
  </si>
  <si>
    <t>23.285992 82.979777</t>
  </si>
  <si>
    <t>23.295993 82.979703</t>
  </si>
  <si>
    <t>23.295992 82.977977</t>
  </si>
  <si>
    <t>23.285992 82.975772</t>
  </si>
  <si>
    <t>23.29768 82.986983</t>
  </si>
  <si>
    <t>23.299345 82.952037</t>
  </si>
  <si>
    <t>23.299285 82971907</t>
  </si>
  <si>
    <t>23.299691 82.971503</t>
  </si>
  <si>
    <t>23.299693 82.971599</t>
  </si>
  <si>
    <t>23.299487 82.971605</t>
  </si>
  <si>
    <t>23.299608 82.971502</t>
  </si>
  <si>
    <t>23.29987 82.971125</t>
  </si>
  <si>
    <t>23.300221 82.970811</t>
  </si>
  <si>
    <t>23.300265 82.970535</t>
  </si>
  <si>
    <t>23.299627 82.972448</t>
  </si>
  <si>
    <t>23.30084 82.970057</t>
  </si>
  <si>
    <t>23.301122 82.969282</t>
  </si>
  <si>
    <t>23.301158 82.96919</t>
  </si>
  <si>
    <t>23.301177 82.96908</t>
  </si>
  <si>
    <t>23.301237 82.968947</t>
  </si>
  <si>
    <t>23.30143 82.968252</t>
  </si>
  <si>
    <t>23.301413 82.968235</t>
  </si>
  <si>
    <t>23.301613 82.967652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</si>
</sst>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/>
    <xf numFmtId="0" fontId="6" fillId="2" borderId="4" xfId="0" applyFont="1" applyFill="1" applyBorder="1"/>
    <xf numFmtId="0" fontId="7" fillId="2" borderId="6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7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6" fillId="2" borderId="9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left" vertical="top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left" vertical="top" wrapText="1"/>
    </xf>
    <xf numFmtId="0" fontId="0" fillId="0" borderId="10" xfId="0" applyBorder="1"/>
    <xf numFmtId="2" fontId="0" fillId="0" borderId="10" xfId="0" applyNumberFormat="1" applyBorder="1"/>
    <xf numFmtId="0" fontId="4" fillId="3" borderId="10" xfId="0" applyFont="1" applyFill="1" applyBorder="1" applyAlignment="1">
      <alignment horizontal="left" vertical="top" wrapText="1"/>
    </xf>
    <xf numFmtId="0" fontId="0" fillId="3" borderId="10" xfId="0" applyFill="1" applyBorder="1"/>
    <xf numFmtId="0" fontId="0" fillId="3" borderId="10" xfId="0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left"/>
    </xf>
    <xf numFmtId="0" fontId="4" fillId="3" borderId="10" xfId="0" applyFont="1" applyFill="1" applyBorder="1"/>
    <xf numFmtId="0" fontId="4" fillId="3" borderId="10" xfId="0" applyFont="1" applyFill="1" applyBorder="1" applyAlignment="1">
      <alignment horizontal="left"/>
    </xf>
    <xf numFmtId="0" fontId="0" fillId="0" borderId="11" xfId="0" applyBorder="1"/>
    <xf numFmtId="0" fontId="16" fillId="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right" vertical="center" wrapText="1"/>
    </xf>
    <xf numFmtId="9" fontId="12" fillId="2" borderId="3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left" vertical="center" wrapText="1"/>
    </xf>
    <xf numFmtId="2" fontId="0" fillId="6" borderId="11" xfId="0" applyNumberFormat="1" applyFill="1" applyBorder="1"/>
    <xf numFmtId="0" fontId="0" fillId="7" borderId="10" xfId="0" applyFill="1" applyBorder="1"/>
    <xf numFmtId="0" fontId="18" fillId="0" borderId="10" xfId="0" applyFont="1" applyBorder="1" applyAlignment="1">
      <alignment wrapText="1"/>
    </xf>
    <xf numFmtId="0" fontId="18" fillId="8" borderId="10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8" fillId="8" borderId="10" xfId="0" applyFont="1" applyFill="1" applyBorder="1" applyAlignment="1">
      <alignment/>
    </xf>
    <xf numFmtId="2" fontId="0" fillId="2" borderId="10" xfId="0" applyNumberFormat="1" applyFill="1" applyBorder="1"/>
    <xf numFmtId="2" fontId="0" fillId="7" borderId="0" xfId="0" applyNumberFormat="1" applyFill="1"/>
    <xf numFmtId="0" fontId="0" fillId="0" borderId="10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top" wrapText="1"/>
    </xf>
    <xf numFmtId="2" fontId="4" fillId="2" borderId="12" xfId="0" applyNumberFormat="1" applyFont="1" applyFill="1" applyBorder="1" applyAlignment="1">
      <alignment horizontal="left"/>
    </xf>
    <xf numFmtId="2" fontId="0" fillId="7" borderId="10" xfId="0" applyNumberFormat="1" applyFill="1" applyBorder="1"/>
    <xf numFmtId="0" fontId="3" fillId="0" borderId="0" xfId="0" applyFont="1" applyAlignment="1">
      <alignment horizontal="center"/>
    </xf>
    <xf numFmtId="0" fontId="21" fillId="2" borderId="13" xfId="0" applyFont="1" applyFill="1" applyBorder="1" applyAlignment="1">
      <alignment horizontal="center" vertical="center"/>
    </xf>
    <xf numFmtId="2" fontId="21" fillId="2" borderId="13" xfId="0" applyNumberFormat="1" applyFont="1" applyFill="1" applyBorder="1" applyAlignment="1">
      <alignment horizontal="center" vertical="center"/>
    </xf>
    <xf numFmtId="1" fontId="21" fillId="2" borderId="13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/>
    <xf numFmtId="0" fontId="22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22" fillId="2" borderId="8" xfId="0" applyNumberFormat="1" applyFont="1" applyFill="1" applyBorder="1" applyAlignment="1">
      <alignment horizontal="center" vertical="center" wrapText="1"/>
    </xf>
    <xf numFmtId="2" fontId="23" fillId="2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center" vertical="top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wrapText="1"/>
    </xf>
    <xf numFmtId="2" fontId="22" fillId="2" borderId="8" xfId="0" applyNumberFormat="1" applyFont="1" applyFill="1" applyBorder="1" applyAlignment="1">
      <alignment horizontal="center" vertical="top" wrapText="1"/>
    </xf>
    <xf numFmtId="9" fontId="4" fillId="2" borderId="0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/>
    </xf>
    <xf numFmtId="2" fontId="22" fillId="2" borderId="12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22" fillId="2" borderId="21" xfId="0" applyFont="1" applyFill="1" applyBorder="1" applyAlignment="1">
      <alignment horizontal="left"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20" fillId="2" borderId="19" xfId="0" applyFont="1" applyFill="1" applyBorder="1" applyAlignment="1">
      <alignment horizontal="left" vertical="top" wrapText="1"/>
    </xf>
    <xf numFmtId="0" fontId="20" fillId="2" borderId="32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9" fillId="2" borderId="28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top" wrapText="1"/>
    </xf>
    <xf numFmtId="0" fontId="20" fillId="2" borderId="3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right" vertical="center" wrapText="1"/>
    </xf>
    <xf numFmtId="0" fontId="18" fillId="7" borderId="41" xfId="0" applyFont="1" applyFill="1" applyBorder="1" applyAlignment="1">
      <alignment horizontal="center" wrapText="1"/>
    </xf>
    <xf numFmtId="0" fontId="18" fillId="7" borderId="42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  <xf numFmtId="0" fontId="19" fillId="7" borderId="43" xfId="0" applyFont="1" applyFill="1" applyBorder="1" applyAlignment="1">
      <alignment horizontal="center"/>
    </xf>
    <xf numFmtId="0" fontId="19" fillId="7" borderId="44" xfId="0" applyFont="1" applyFill="1" applyBorder="1" applyAlignment="1">
      <alignment horizontal="center"/>
    </xf>
    <xf numFmtId="0" fontId="19" fillId="7" borderId="45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left" vertical="top" wrapText="1"/>
    </xf>
    <xf numFmtId="0" fontId="9" fillId="7" borderId="8" xfId="0" applyFont="1" applyFill="1" applyBorder="1" applyAlignment="1">
      <alignment horizontal="left" vertical="center"/>
    </xf>
    <xf numFmtId="0" fontId="22" fillId="7" borderId="8" xfId="0" applyFont="1" applyFill="1" applyBorder="1" applyAlignment="1">
      <alignment horizontal="center" vertical="center" wrapText="1"/>
    </xf>
    <xf numFmtId="2" fontId="22" fillId="7" borderId="8" xfId="0" applyNumberFormat="1" applyFont="1" applyFill="1" applyBorder="1" applyAlignment="1">
      <alignment horizontal="center" vertical="center" wrapText="1"/>
    </xf>
    <xf numFmtId="2" fontId="22" fillId="7" borderId="12" xfId="0" applyNumberFormat="1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top" wrapText="1"/>
    </xf>
    <xf numFmtId="0" fontId="4" fillId="7" borderId="0" xfId="0" applyFont="1" applyFill="1"/>
    <xf numFmtId="0" fontId="9" fillId="7" borderId="8" xfId="0" applyFont="1" applyFill="1" applyBorder="1" applyAlignment="1">
      <alignment horizontal="left" vertical="center" wrapText="1"/>
    </xf>
    <xf numFmtId="2" fontId="4" fillId="7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R350"/>
  <sheetViews>
    <sheetView tabSelected="1" zoomScale="89" zoomScaleNormal="89" workbookViewId="0" topLeftCell="A246">
      <selection activeCell="A250" sqref="A250:XFD250"/>
    </sheetView>
  </sheetViews>
  <sheetFormatPr defaultColWidth="9.140625" defaultRowHeight="15"/>
  <cols>
    <col min="1" max="1" width="4.28125" style="1" customWidth="1"/>
    <col min="2" max="2" width="5.421875" style="13" customWidth="1"/>
    <col min="3" max="3" width="18.00390625" style="13" customWidth="1"/>
    <col min="4" max="4" width="49.421875" style="13" customWidth="1"/>
    <col min="5" max="5" width="11.57421875" style="30" customWidth="1"/>
    <col min="6" max="6" width="8.7109375" style="30" customWidth="1"/>
    <col min="7" max="7" width="9.8515625" style="30" customWidth="1"/>
    <col min="8" max="8" width="10.00390625" style="30" customWidth="1"/>
    <col min="9" max="9" width="17.57421875" style="13" customWidth="1"/>
    <col min="10" max="10" width="18.7109375" style="13" customWidth="1"/>
    <col min="11" max="11" width="14.00390625" style="13" customWidth="1"/>
    <col min="12" max="12" width="10.28125" style="30" customWidth="1"/>
    <col min="13" max="13" width="26.7109375" style="13" customWidth="1"/>
    <col min="14" max="14" width="10.8515625" style="126" customWidth="1"/>
    <col min="15" max="16384" width="9.140625" style="1" customWidth="1"/>
  </cols>
  <sheetData>
    <row r="1" spans="2:14" ht="18.75" thickBot="1">
      <c r="B1" s="167" t="s">
        <v>296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</row>
    <row r="2" spans="2:14" ht="15">
      <c r="B2" s="5"/>
      <c r="C2" s="4"/>
      <c r="D2" s="4"/>
      <c r="E2" s="24"/>
      <c r="F2" s="24"/>
      <c r="G2" s="24"/>
      <c r="H2" s="24"/>
      <c r="I2" s="4"/>
      <c r="J2" s="4"/>
      <c r="K2" s="4"/>
      <c r="L2" s="24"/>
      <c r="M2" s="4"/>
      <c r="N2" s="121"/>
    </row>
    <row r="3" spans="2:14" ht="15" thickBot="1">
      <c r="B3" s="5"/>
      <c r="C3" s="4"/>
      <c r="D3" s="4"/>
      <c r="E3" s="157"/>
      <c r="F3" s="157"/>
      <c r="G3" s="157"/>
      <c r="H3" s="157"/>
      <c r="I3" s="157"/>
      <c r="J3" s="157"/>
      <c r="K3" s="157"/>
      <c r="L3" s="157"/>
      <c r="M3" s="93"/>
      <c r="N3" s="121"/>
    </row>
    <row r="4" spans="2:14" ht="15">
      <c r="B4" s="14" t="s">
        <v>0</v>
      </c>
      <c r="C4" s="15"/>
      <c r="D4" s="15" t="s">
        <v>1</v>
      </c>
      <c r="E4" s="25"/>
      <c r="F4" s="25"/>
      <c r="G4" s="25"/>
      <c r="H4" s="25"/>
      <c r="I4" s="10"/>
      <c r="J4" s="10"/>
      <c r="K4" s="10"/>
      <c r="L4" s="25"/>
      <c r="M4" s="10"/>
      <c r="N4" s="122"/>
    </row>
    <row r="5" spans="2:14" ht="28.5" customHeight="1">
      <c r="B5" s="3"/>
      <c r="C5" s="33"/>
      <c r="D5" s="2" t="s">
        <v>94</v>
      </c>
      <c r="E5" s="161"/>
      <c r="F5" s="161"/>
      <c r="G5" s="161"/>
      <c r="H5" s="161"/>
      <c r="I5" s="161"/>
      <c r="J5" s="161"/>
      <c r="K5" s="161"/>
      <c r="L5" s="161"/>
      <c r="M5" s="161"/>
      <c r="N5" s="162"/>
    </row>
    <row r="6" spans="2:14" ht="20.1" customHeight="1">
      <c r="B6" s="3"/>
      <c r="C6" s="33"/>
      <c r="D6" s="2" t="s">
        <v>2</v>
      </c>
      <c r="E6" s="178" t="s">
        <v>297</v>
      </c>
      <c r="F6" s="178"/>
      <c r="G6" s="178"/>
      <c r="H6" s="178"/>
      <c r="I6" s="178"/>
      <c r="J6" s="178"/>
      <c r="K6" s="178"/>
      <c r="L6" s="21"/>
      <c r="M6" s="40"/>
      <c r="N6" s="121"/>
    </row>
    <row r="7" spans="2:18" ht="20.1" customHeight="1">
      <c r="B7" s="3"/>
      <c r="C7" s="33"/>
      <c r="D7" s="2" t="s">
        <v>3</v>
      </c>
      <c r="E7" s="178" t="s">
        <v>298</v>
      </c>
      <c r="F7" s="178"/>
      <c r="G7" s="178"/>
      <c r="H7" s="178"/>
      <c r="I7" s="178"/>
      <c r="J7" s="178"/>
      <c r="K7" s="178"/>
      <c r="L7" s="21"/>
      <c r="M7" s="40"/>
      <c r="N7" s="121"/>
      <c r="Q7" s="142"/>
      <c r="R7" s="142"/>
    </row>
    <row r="8" spans="2:14" ht="20.1" customHeight="1">
      <c r="B8" s="3"/>
      <c r="C8" s="33"/>
      <c r="D8" s="2" t="s">
        <v>4</v>
      </c>
      <c r="E8" s="178" t="s">
        <v>299</v>
      </c>
      <c r="F8" s="178"/>
      <c r="G8" s="178"/>
      <c r="H8" s="178"/>
      <c r="I8" s="178"/>
      <c r="J8" s="178"/>
      <c r="K8" s="178"/>
      <c r="L8" s="21"/>
      <c r="M8" s="40"/>
      <c r="N8" s="121"/>
    </row>
    <row r="9" spans="2:14" ht="20.1" customHeight="1" thickBot="1">
      <c r="B9" s="8"/>
      <c r="C9" s="32"/>
      <c r="D9" s="9" t="s">
        <v>95</v>
      </c>
      <c r="E9" s="170" t="s">
        <v>299</v>
      </c>
      <c r="F9" s="170"/>
      <c r="G9" s="170"/>
      <c r="H9" s="170"/>
      <c r="I9" s="170"/>
      <c r="J9" s="170"/>
      <c r="K9" s="170"/>
      <c r="L9" s="170"/>
      <c r="M9" s="94"/>
      <c r="N9" s="123"/>
    </row>
    <row r="10" spans="2:14" ht="15" thickBot="1">
      <c r="B10" s="5"/>
      <c r="C10" s="4"/>
      <c r="D10" s="4"/>
      <c r="E10" s="24"/>
      <c r="F10" s="24"/>
      <c r="G10" s="24"/>
      <c r="H10" s="24"/>
      <c r="I10" s="4"/>
      <c r="J10" s="4"/>
      <c r="K10" s="4"/>
      <c r="L10" s="24"/>
      <c r="M10" s="4"/>
      <c r="N10" s="121"/>
    </row>
    <row r="11" spans="2:14" ht="20.1" customHeight="1">
      <c r="B11" s="14" t="s">
        <v>5</v>
      </c>
      <c r="C11" s="15"/>
      <c r="D11" s="15" t="s">
        <v>6</v>
      </c>
      <c r="E11" s="25"/>
      <c r="F11" s="25"/>
      <c r="G11" s="25"/>
      <c r="H11" s="25"/>
      <c r="I11" s="10"/>
      <c r="J11" s="10"/>
      <c r="K11" s="10"/>
      <c r="L11" s="25"/>
      <c r="M11" s="10"/>
      <c r="N11" s="122"/>
    </row>
    <row r="12" spans="2:14" ht="20.1" customHeight="1">
      <c r="B12" s="3"/>
      <c r="C12" s="33"/>
      <c r="D12" s="2" t="s">
        <v>7</v>
      </c>
      <c r="E12" s="41">
        <v>1610</v>
      </c>
      <c r="F12" s="41"/>
      <c r="G12" s="41"/>
      <c r="H12" s="41"/>
      <c r="I12" s="2"/>
      <c r="J12" s="2"/>
      <c r="K12" s="2"/>
      <c r="L12" s="21"/>
      <c r="M12" s="92"/>
      <c r="N12" s="121"/>
    </row>
    <row r="13" spans="2:14" ht="20.1" customHeight="1">
      <c r="B13" s="3"/>
      <c r="C13" s="33"/>
      <c r="D13" s="2" t="s">
        <v>8</v>
      </c>
      <c r="E13" s="41">
        <v>1200</v>
      </c>
      <c r="F13" s="41"/>
      <c r="G13" s="41"/>
      <c r="H13" s="41"/>
      <c r="I13" s="2"/>
      <c r="J13" s="2"/>
      <c r="K13" s="2"/>
      <c r="L13" s="21"/>
      <c r="M13" s="92"/>
      <c r="N13" s="121"/>
    </row>
    <row r="14" spans="2:14" ht="20.1" customHeight="1">
      <c r="B14" s="3"/>
      <c r="C14" s="33"/>
      <c r="D14" s="2" t="s">
        <v>9</v>
      </c>
      <c r="E14" s="31" t="s">
        <v>483</v>
      </c>
      <c r="F14" s="31"/>
      <c r="G14" s="31"/>
      <c r="H14" s="31"/>
      <c r="I14" s="2"/>
      <c r="J14" s="2"/>
      <c r="K14" s="2"/>
      <c r="L14" s="21"/>
      <c r="M14" s="92"/>
      <c r="N14" s="121"/>
    </row>
    <row r="15" spans="2:14" ht="20.1" customHeight="1">
      <c r="B15" s="3"/>
      <c r="C15" s="33"/>
      <c r="D15" s="2" t="s">
        <v>10</v>
      </c>
      <c r="E15" s="120" t="s">
        <v>484</v>
      </c>
      <c r="F15" s="42"/>
      <c r="G15" s="42"/>
      <c r="H15" s="42"/>
      <c r="I15" s="2"/>
      <c r="J15" s="2"/>
      <c r="K15" s="2"/>
      <c r="L15" s="21"/>
      <c r="M15" s="92"/>
      <c r="N15" s="121"/>
    </row>
    <row r="16" spans="2:14" ht="20.1" customHeight="1">
      <c r="B16" s="3"/>
      <c r="C16" s="33"/>
      <c r="D16" s="2" t="s">
        <v>40</v>
      </c>
      <c r="E16" s="120">
        <v>3</v>
      </c>
      <c r="F16" s="41"/>
      <c r="G16" s="41"/>
      <c r="H16" s="41"/>
      <c r="I16" s="143"/>
      <c r="J16" s="143"/>
      <c r="K16" s="143"/>
      <c r="L16" s="143"/>
      <c r="M16" s="92"/>
      <c r="N16" s="121"/>
    </row>
    <row r="17" spans="2:14" ht="12" customHeight="1">
      <c r="B17" s="3"/>
      <c r="C17" s="33"/>
      <c r="D17" s="2"/>
      <c r="E17" s="41"/>
      <c r="F17" s="41"/>
      <c r="G17" s="41"/>
      <c r="H17" s="41"/>
      <c r="I17" s="143"/>
      <c r="J17" s="143"/>
      <c r="K17" s="143"/>
      <c r="L17" s="143"/>
      <c r="M17" s="92"/>
      <c r="N17" s="121"/>
    </row>
    <row r="18" spans="2:14" ht="4.5" customHeight="1" thickBot="1">
      <c r="B18" s="8"/>
      <c r="C18" s="32"/>
      <c r="D18" s="9"/>
      <c r="E18" s="22"/>
      <c r="F18" s="22"/>
      <c r="G18" s="22"/>
      <c r="H18" s="22"/>
      <c r="I18" s="9"/>
      <c r="J18" s="9"/>
      <c r="K18" s="9"/>
      <c r="L18" s="22"/>
      <c r="M18" s="32"/>
      <c r="N18" s="123"/>
    </row>
    <row r="19" spans="2:14" ht="20.1" customHeight="1" thickBot="1">
      <c r="B19" s="3"/>
      <c r="C19" s="33"/>
      <c r="D19" s="2"/>
      <c r="E19" s="21"/>
      <c r="F19" s="21"/>
      <c r="G19" s="21"/>
      <c r="H19" s="21"/>
      <c r="I19" s="2"/>
      <c r="J19" s="2"/>
      <c r="K19" s="2"/>
      <c r="L19" s="21"/>
      <c r="M19" s="92"/>
      <c r="N19" s="121"/>
    </row>
    <row r="20" spans="2:14" ht="20.1" customHeight="1">
      <c r="B20" s="16" t="s">
        <v>13</v>
      </c>
      <c r="C20" s="17"/>
      <c r="D20" s="17" t="s">
        <v>101</v>
      </c>
      <c r="E20" s="47"/>
      <c r="F20" s="47"/>
      <c r="G20" s="47"/>
      <c r="H20" s="47"/>
      <c r="I20" s="11"/>
      <c r="J20" s="11"/>
      <c r="K20" s="11"/>
      <c r="L20" s="26"/>
      <c r="M20" s="11"/>
      <c r="N20" s="122"/>
    </row>
    <row r="21" spans="2:14" ht="20.1" customHeight="1">
      <c r="B21" s="5"/>
      <c r="C21" s="4"/>
      <c r="D21" s="2" t="s">
        <v>11</v>
      </c>
      <c r="E21" s="45">
        <v>4032</v>
      </c>
      <c r="F21" s="45"/>
      <c r="G21" s="45"/>
      <c r="H21" s="45"/>
      <c r="I21" s="4"/>
      <c r="J21" s="4"/>
      <c r="K21" s="4"/>
      <c r="L21" s="24"/>
      <c r="M21" s="4"/>
      <c r="N21" s="121"/>
    </row>
    <row r="22" spans="2:14" ht="20.1" customHeight="1">
      <c r="B22" s="5"/>
      <c r="C22" s="4"/>
      <c r="D22" s="2" t="s">
        <v>102</v>
      </c>
      <c r="E22" s="45">
        <v>932</v>
      </c>
      <c r="F22" s="45"/>
      <c r="G22" s="45"/>
      <c r="H22" s="45"/>
      <c r="I22" s="4"/>
      <c r="J22" s="4"/>
      <c r="K22" s="4"/>
      <c r="L22" s="24"/>
      <c r="M22" s="4"/>
      <c r="N22" s="121"/>
    </row>
    <row r="23" spans="2:14" ht="20.1" customHeight="1">
      <c r="B23" s="5"/>
      <c r="C23" s="4"/>
      <c r="D23" s="2" t="s">
        <v>12</v>
      </c>
      <c r="E23" s="45">
        <v>1370</v>
      </c>
      <c r="F23" s="45"/>
      <c r="G23" s="45"/>
      <c r="H23" s="45"/>
      <c r="I23" s="4"/>
      <c r="J23" s="4"/>
      <c r="K23" s="4"/>
      <c r="L23" s="24"/>
      <c r="M23" s="4"/>
      <c r="N23" s="121"/>
    </row>
    <row r="24" spans="2:14" ht="20.1" customHeight="1" thickBot="1">
      <c r="B24" s="6"/>
      <c r="C24" s="7"/>
      <c r="D24" s="9" t="s">
        <v>35</v>
      </c>
      <c r="E24" s="46">
        <v>222</v>
      </c>
      <c r="F24" s="46"/>
      <c r="G24" s="46"/>
      <c r="H24" s="46"/>
      <c r="I24" s="7"/>
      <c r="J24" s="7"/>
      <c r="K24" s="7"/>
      <c r="L24" s="28"/>
      <c r="M24" s="7"/>
      <c r="N24" s="123"/>
    </row>
    <row r="25" spans="2:14" ht="24.95" customHeight="1">
      <c r="B25" s="18" t="s">
        <v>14</v>
      </c>
      <c r="C25" s="34"/>
      <c r="D25" s="19" t="s">
        <v>103</v>
      </c>
      <c r="E25" s="44"/>
      <c r="F25" s="44"/>
      <c r="G25" s="44"/>
      <c r="H25" s="44"/>
      <c r="I25" s="11"/>
      <c r="J25" s="11"/>
      <c r="K25" s="11"/>
      <c r="L25" s="26"/>
      <c r="M25" s="11"/>
      <c r="N25" s="122"/>
    </row>
    <row r="26" spans="2:14" ht="24" customHeight="1">
      <c r="B26" s="5"/>
      <c r="C26" s="4"/>
      <c r="D26" s="2" t="s">
        <v>96</v>
      </c>
      <c r="E26" s="41"/>
      <c r="F26" s="41">
        <v>478</v>
      </c>
      <c r="G26" s="41"/>
      <c r="H26" s="41"/>
      <c r="I26" s="4"/>
      <c r="J26" s="4"/>
      <c r="K26" s="4"/>
      <c r="L26" s="24"/>
      <c r="M26" s="4"/>
      <c r="N26" s="121"/>
    </row>
    <row r="27" spans="2:14" ht="25.5" customHeight="1">
      <c r="B27" s="5"/>
      <c r="C27" s="4"/>
      <c r="D27" s="2" t="s">
        <v>97</v>
      </c>
      <c r="E27" s="41"/>
      <c r="F27" s="41">
        <v>35289</v>
      </c>
      <c r="G27" s="41"/>
      <c r="H27" s="41"/>
      <c r="I27" s="4"/>
      <c r="J27" s="4"/>
      <c r="K27" s="4"/>
      <c r="L27" s="24"/>
      <c r="M27" s="4"/>
      <c r="N27" s="121"/>
    </row>
    <row r="28" spans="2:14" ht="39" customHeight="1">
      <c r="B28" s="5"/>
      <c r="C28" s="4"/>
      <c r="D28" s="2" t="s">
        <v>91</v>
      </c>
      <c r="E28" s="41"/>
      <c r="F28" s="41">
        <v>169.66</v>
      </c>
      <c r="G28" s="41"/>
      <c r="H28" s="41"/>
      <c r="I28" s="4"/>
      <c r="J28" s="4"/>
      <c r="K28" s="4"/>
      <c r="L28" s="24"/>
      <c r="M28" s="4"/>
      <c r="N28" s="121"/>
    </row>
    <row r="29" spans="2:14" ht="36.75" customHeight="1">
      <c r="B29" s="5"/>
      <c r="C29" s="4"/>
      <c r="D29" s="2" t="s">
        <v>93</v>
      </c>
      <c r="E29" s="41"/>
      <c r="F29" s="41">
        <v>72.45</v>
      </c>
      <c r="G29" s="41"/>
      <c r="H29" s="41"/>
      <c r="I29" s="4"/>
      <c r="J29" s="4"/>
      <c r="K29" s="4"/>
      <c r="L29" s="24"/>
      <c r="M29" s="4"/>
      <c r="N29" s="121"/>
    </row>
    <row r="30" spans="2:14" ht="44.25" customHeight="1" thickBot="1">
      <c r="B30" s="6"/>
      <c r="C30" s="7"/>
      <c r="D30" s="9" t="s">
        <v>92</v>
      </c>
      <c r="E30" s="43"/>
      <c r="F30" s="43">
        <v>75.12</v>
      </c>
      <c r="G30" s="43"/>
      <c r="H30" s="43"/>
      <c r="I30" s="7"/>
      <c r="J30" s="7"/>
      <c r="K30" s="7"/>
      <c r="L30" s="28"/>
      <c r="M30" s="7"/>
      <c r="N30" s="123"/>
    </row>
    <row r="31" spans="2:14" ht="15" thickBot="1">
      <c r="B31" s="5"/>
      <c r="C31" s="4"/>
      <c r="D31" s="4"/>
      <c r="E31" s="48"/>
      <c r="F31" s="48"/>
      <c r="G31" s="48"/>
      <c r="H31" s="48"/>
      <c r="I31" s="4"/>
      <c r="J31" s="4"/>
      <c r="K31" s="4"/>
      <c r="L31" s="24"/>
      <c r="M31" s="4"/>
      <c r="N31" s="121"/>
    </row>
    <row r="32" spans="2:14" ht="20.1" customHeight="1">
      <c r="B32" s="16" t="s">
        <v>23</v>
      </c>
      <c r="C32" s="17"/>
      <c r="D32" s="17" t="s">
        <v>15</v>
      </c>
      <c r="E32" s="44"/>
      <c r="F32" s="44"/>
      <c r="G32" s="44"/>
      <c r="H32" s="44"/>
      <c r="I32" s="11"/>
      <c r="J32" s="11"/>
      <c r="K32" s="11"/>
      <c r="L32" s="26"/>
      <c r="M32" s="11"/>
      <c r="N32" s="122"/>
    </row>
    <row r="33" spans="2:14" ht="20.1" customHeight="1">
      <c r="B33" s="5"/>
      <c r="C33" s="4"/>
      <c r="D33" s="2" t="s">
        <v>16</v>
      </c>
      <c r="E33" s="49"/>
      <c r="F33" s="49">
        <v>764</v>
      </c>
      <c r="G33" s="49"/>
      <c r="H33" s="49"/>
      <c r="I33" s="4"/>
      <c r="J33" s="4"/>
      <c r="K33" s="4"/>
      <c r="L33" s="24"/>
      <c r="M33" s="4"/>
      <c r="N33" s="121"/>
    </row>
    <row r="34" spans="2:14" ht="20.1" customHeight="1">
      <c r="B34" s="5"/>
      <c r="C34" s="4"/>
      <c r="D34" s="2" t="s">
        <v>17</v>
      </c>
      <c r="E34" s="49"/>
      <c r="F34" s="49">
        <v>105</v>
      </c>
      <c r="G34" s="49"/>
      <c r="H34" s="49"/>
      <c r="I34" s="4"/>
      <c r="J34" s="4"/>
      <c r="K34" s="4"/>
      <c r="L34" s="24"/>
      <c r="M34" s="4"/>
      <c r="N34" s="121"/>
    </row>
    <row r="35" spans="2:14" ht="20.1" customHeight="1">
      <c r="B35" s="5"/>
      <c r="C35" s="4"/>
      <c r="D35" s="2" t="s">
        <v>18</v>
      </c>
      <c r="E35" s="49"/>
      <c r="F35" s="49">
        <v>77</v>
      </c>
      <c r="G35" s="49"/>
      <c r="H35" s="49"/>
      <c r="I35" s="4"/>
      <c r="J35" s="4"/>
      <c r="K35" s="4"/>
      <c r="L35" s="24"/>
      <c r="M35" s="4"/>
      <c r="N35" s="121"/>
    </row>
    <row r="36" spans="2:14" ht="20.1" customHeight="1">
      <c r="B36" s="5"/>
      <c r="C36" s="4"/>
      <c r="D36" s="2" t="s">
        <v>19</v>
      </c>
      <c r="E36" s="49"/>
      <c r="F36" s="49">
        <v>0</v>
      </c>
      <c r="G36" s="49"/>
      <c r="H36" s="49"/>
      <c r="I36" s="4"/>
      <c r="J36" s="4"/>
      <c r="K36" s="4"/>
      <c r="L36" s="24"/>
      <c r="M36" s="4"/>
      <c r="N36" s="121"/>
    </row>
    <row r="37" spans="2:14" ht="20.1" customHeight="1">
      <c r="B37" s="5"/>
      <c r="C37" s="4"/>
      <c r="D37" s="2" t="s">
        <v>20</v>
      </c>
      <c r="E37" s="49"/>
      <c r="F37" s="49">
        <v>35</v>
      </c>
      <c r="G37" s="49"/>
      <c r="H37" s="49"/>
      <c r="I37" s="4"/>
      <c r="J37" s="4"/>
      <c r="K37" s="4"/>
      <c r="L37" s="24"/>
      <c r="M37" s="4"/>
      <c r="N37" s="121"/>
    </row>
    <row r="38" spans="2:14" ht="20.1" customHeight="1">
      <c r="B38" s="5"/>
      <c r="C38" s="4"/>
      <c r="D38" s="2" t="s">
        <v>21</v>
      </c>
      <c r="E38" s="49"/>
      <c r="F38" s="49">
        <v>1610</v>
      </c>
      <c r="G38" s="49"/>
      <c r="H38" s="49"/>
      <c r="I38" s="4"/>
      <c r="J38" s="4"/>
      <c r="K38" s="4"/>
      <c r="L38" s="24"/>
      <c r="M38" s="4"/>
      <c r="N38" s="121"/>
    </row>
    <row r="39" spans="2:14" ht="20.1" customHeight="1" thickBot="1">
      <c r="B39" s="6"/>
      <c r="C39" s="7"/>
      <c r="D39" s="9" t="s">
        <v>22</v>
      </c>
      <c r="E39" s="50"/>
      <c r="F39" s="50"/>
      <c r="G39" s="50"/>
      <c r="H39" s="50"/>
      <c r="I39" s="7"/>
      <c r="J39" s="7"/>
      <c r="K39" s="7"/>
      <c r="L39" s="28"/>
      <c r="M39" s="7"/>
      <c r="N39" s="123"/>
    </row>
    <row r="40" spans="2:14" ht="15" thickBot="1">
      <c r="B40" s="5"/>
      <c r="C40" s="4"/>
      <c r="D40" s="4"/>
      <c r="E40" s="48"/>
      <c r="F40" s="48"/>
      <c r="G40" s="48"/>
      <c r="H40" s="48"/>
      <c r="I40" s="4"/>
      <c r="J40" s="4"/>
      <c r="K40" s="4"/>
      <c r="L40" s="24"/>
      <c r="M40" s="4"/>
      <c r="N40" s="121"/>
    </row>
    <row r="41" spans="2:14" ht="15">
      <c r="B41" s="16" t="s">
        <v>28</v>
      </c>
      <c r="C41" s="17"/>
      <c r="D41" s="17" t="s">
        <v>24</v>
      </c>
      <c r="E41" s="44"/>
      <c r="F41" s="44"/>
      <c r="G41" s="44"/>
      <c r="H41" s="44"/>
      <c r="I41" s="11"/>
      <c r="J41" s="11"/>
      <c r="K41" s="11"/>
      <c r="L41" s="26"/>
      <c r="M41" s="11"/>
      <c r="N41" s="122"/>
    </row>
    <row r="42" spans="2:14" ht="20.1" customHeight="1">
      <c r="B42" s="5"/>
      <c r="C42" s="4"/>
      <c r="D42" s="2" t="s">
        <v>25</v>
      </c>
      <c r="E42" s="49"/>
      <c r="F42" s="49">
        <v>0</v>
      </c>
      <c r="G42" s="49"/>
      <c r="H42" s="49"/>
      <c r="I42" s="4"/>
      <c r="J42" s="4"/>
      <c r="K42" s="4"/>
      <c r="L42" s="24"/>
      <c r="M42" s="4"/>
      <c r="N42" s="121"/>
    </row>
    <row r="43" spans="2:14" ht="20.1" customHeight="1">
      <c r="B43" s="5"/>
      <c r="C43" s="4"/>
      <c r="D43" s="2" t="s">
        <v>26</v>
      </c>
      <c r="E43" s="41"/>
      <c r="F43" s="41">
        <v>675</v>
      </c>
      <c r="G43" s="41"/>
      <c r="H43" s="41"/>
      <c r="I43" s="4"/>
      <c r="J43" s="4"/>
      <c r="K43" s="4"/>
      <c r="L43" s="24"/>
      <c r="M43" s="4"/>
      <c r="N43" s="121"/>
    </row>
    <row r="44" spans="2:14" ht="20.1" customHeight="1">
      <c r="B44" s="5"/>
      <c r="C44" s="4"/>
      <c r="D44" s="2" t="s">
        <v>34</v>
      </c>
      <c r="E44" s="41"/>
      <c r="F44" s="41">
        <v>587</v>
      </c>
      <c r="G44" s="41"/>
      <c r="H44" s="41"/>
      <c r="I44" s="4"/>
      <c r="J44" s="4"/>
      <c r="K44" s="4"/>
      <c r="L44" s="24"/>
      <c r="M44" s="4"/>
      <c r="N44" s="121"/>
    </row>
    <row r="45" spans="2:14" ht="20.1" customHeight="1">
      <c r="B45" s="5"/>
      <c r="C45" s="4"/>
      <c r="D45" s="2" t="s">
        <v>108</v>
      </c>
      <c r="E45" s="41"/>
      <c r="F45" s="41">
        <v>154</v>
      </c>
      <c r="G45" s="41"/>
      <c r="H45" s="41"/>
      <c r="I45" s="4"/>
      <c r="J45" s="4"/>
      <c r="K45" s="4"/>
      <c r="L45" s="24"/>
      <c r="M45" s="4"/>
      <c r="N45" s="121"/>
    </row>
    <row r="46" spans="2:14" ht="20.1" customHeight="1" thickBot="1">
      <c r="B46" s="6"/>
      <c r="C46" s="7"/>
      <c r="D46" s="9" t="s">
        <v>27</v>
      </c>
      <c r="E46" s="43"/>
      <c r="F46" s="43">
        <v>5000</v>
      </c>
      <c r="G46" s="43"/>
      <c r="H46" s="43"/>
      <c r="I46" s="7"/>
      <c r="J46" s="7"/>
      <c r="K46" s="7"/>
      <c r="L46" s="28"/>
      <c r="M46" s="7"/>
      <c r="N46" s="123"/>
    </row>
    <row r="47" spans="2:14" ht="15" thickBot="1">
      <c r="B47" s="5"/>
      <c r="C47" s="4"/>
      <c r="D47" s="4"/>
      <c r="E47" s="24"/>
      <c r="F47" s="24"/>
      <c r="G47" s="24"/>
      <c r="H47" s="24"/>
      <c r="I47" s="4"/>
      <c r="J47" s="4"/>
      <c r="K47" s="4"/>
      <c r="L47" s="24"/>
      <c r="M47" s="4"/>
      <c r="N47" s="121"/>
    </row>
    <row r="48" spans="2:14" ht="15">
      <c r="B48" s="16" t="s">
        <v>36</v>
      </c>
      <c r="C48" s="17"/>
      <c r="D48" s="17" t="s">
        <v>116</v>
      </c>
      <c r="E48" s="27"/>
      <c r="F48" s="27"/>
      <c r="G48" s="27"/>
      <c r="H48" s="27"/>
      <c r="I48" s="11"/>
      <c r="J48" s="11"/>
      <c r="K48" s="11"/>
      <c r="L48" s="26"/>
      <c r="M48" s="11"/>
      <c r="N48" s="122"/>
    </row>
    <row r="49" spans="2:14" ht="20.1" customHeight="1">
      <c r="B49" s="5"/>
      <c r="C49" s="4"/>
      <c r="D49" s="2" t="s">
        <v>107</v>
      </c>
      <c r="E49" s="41">
        <v>17</v>
      </c>
      <c r="F49" s="41"/>
      <c r="G49" s="41"/>
      <c r="H49" s="41"/>
      <c r="I49" s="4"/>
      <c r="J49" s="4"/>
      <c r="K49" s="4"/>
      <c r="L49" s="24"/>
      <c r="M49" s="4"/>
      <c r="N49" s="121"/>
    </row>
    <row r="50" spans="2:14" ht="20.1" customHeight="1">
      <c r="B50" s="5"/>
      <c r="C50" s="4"/>
      <c r="D50" s="2" t="s">
        <v>45</v>
      </c>
      <c r="E50" s="41">
        <v>6</v>
      </c>
      <c r="F50" s="41"/>
      <c r="G50" s="41"/>
      <c r="H50" s="41"/>
      <c r="I50" s="4"/>
      <c r="J50" s="4"/>
      <c r="K50" s="4"/>
      <c r="L50" s="24"/>
      <c r="M50" s="4"/>
      <c r="N50" s="121"/>
    </row>
    <row r="51" spans="2:14" ht="20.1" customHeight="1">
      <c r="B51" s="5"/>
      <c r="C51" s="4"/>
      <c r="D51" s="2" t="s">
        <v>46</v>
      </c>
      <c r="E51" s="41">
        <v>21</v>
      </c>
      <c r="F51" s="41"/>
      <c r="G51" s="41"/>
      <c r="H51" s="41"/>
      <c r="I51" s="4"/>
      <c r="J51" s="4"/>
      <c r="K51" s="4"/>
      <c r="L51" s="24"/>
      <c r="M51" s="4"/>
      <c r="N51" s="121"/>
    </row>
    <row r="52" spans="2:14" ht="20.1" customHeight="1" thickBot="1">
      <c r="B52" s="6"/>
      <c r="C52" s="7"/>
      <c r="D52" s="7"/>
      <c r="E52" s="28"/>
      <c r="F52" s="28"/>
      <c r="G52" s="28"/>
      <c r="H52" s="28"/>
      <c r="I52" s="7"/>
      <c r="J52" s="7"/>
      <c r="K52" s="7"/>
      <c r="L52" s="28"/>
      <c r="M52" s="7"/>
      <c r="N52" s="123"/>
    </row>
    <row r="53" spans="2:14" ht="15" thickBot="1">
      <c r="B53" s="5"/>
      <c r="C53" s="4"/>
      <c r="D53" s="4"/>
      <c r="E53" s="24"/>
      <c r="F53" s="24"/>
      <c r="G53" s="24"/>
      <c r="H53" s="24"/>
      <c r="I53" s="4"/>
      <c r="J53" s="4"/>
      <c r="K53" s="4"/>
      <c r="L53" s="24"/>
      <c r="M53" s="4"/>
      <c r="N53" s="121"/>
    </row>
    <row r="54" spans="2:14" ht="15">
      <c r="B54" s="14" t="s">
        <v>43</v>
      </c>
      <c r="C54" s="15"/>
      <c r="D54" s="15" t="s">
        <v>41</v>
      </c>
      <c r="E54" s="25"/>
      <c r="F54" s="25"/>
      <c r="G54" s="25"/>
      <c r="H54" s="25"/>
      <c r="I54" s="10"/>
      <c r="J54" s="10"/>
      <c r="K54" s="10"/>
      <c r="L54" s="25"/>
      <c r="M54" s="10"/>
      <c r="N54" s="122"/>
    </row>
    <row r="55" spans="2:14" ht="25.5" customHeight="1">
      <c r="B55" s="3"/>
      <c r="C55" s="33"/>
      <c r="D55" s="2" t="s">
        <v>104</v>
      </c>
      <c r="E55" s="134">
        <v>0.84</v>
      </c>
      <c r="F55" s="29"/>
      <c r="G55" s="29"/>
      <c r="H55" s="29"/>
      <c r="I55" s="2"/>
      <c r="J55" s="2"/>
      <c r="K55" s="2"/>
      <c r="L55" s="21"/>
      <c r="M55" s="92"/>
      <c r="N55" s="121"/>
    </row>
    <row r="56" spans="2:14" ht="21.75" customHeight="1">
      <c r="B56" s="3"/>
      <c r="C56" s="33"/>
      <c r="D56" s="2" t="s">
        <v>105</v>
      </c>
      <c r="E56" s="134">
        <v>0.03</v>
      </c>
      <c r="F56" s="29"/>
      <c r="G56" s="29"/>
      <c r="H56" s="29"/>
      <c r="I56" s="2"/>
      <c r="J56" s="2"/>
      <c r="K56" s="2"/>
      <c r="L56" s="21"/>
      <c r="M56" s="92"/>
      <c r="N56" s="121"/>
    </row>
    <row r="57" spans="2:14" ht="17.25" customHeight="1">
      <c r="B57" s="3"/>
      <c r="C57" s="33"/>
      <c r="D57" s="2" t="s">
        <v>106</v>
      </c>
      <c r="E57" s="134">
        <v>0.125</v>
      </c>
      <c r="F57" s="29"/>
      <c r="G57" s="29"/>
      <c r="H57" s="29"/>
      <c r="I57" s="2"/>
      <c r="J57" s="2"/>
      <c r="K57" s="2"/>
      <c r="L57" s="21"/>
      <c r="M57" s="92"/>
      <c r="N57" s="121"/>
    </row>
    <row r="58" spans="2:14" ht="15">
      <c r="B58" s="3"/>
      <c r="C58" s="33"/>
      <c r="D58" s="2" t="s">
        <v>98</v>
      </c>
      <c r="E58" s="134"/>
      <c r="F58" s="29"/>
      <c r="G58" s="29"/>
      <c r="H58" s="29"/>
      <c r="I58" s="2"/>
      <c r="J58" s="2"/>
      <c r="K58" s="2"/>
      <c r="L58" s="21"/>
      <c r="M58" s="92"/>
      <c r="N58" s="121"/>
    </row>
    <row r="59" spans="2:14" ht="15">
      <c r="B59" s="3"/>
      <c r="C59" s="33"/>
      <c r="D59" s="2" t="s">
        <v>42</v>
      </c>
      <c r="E59" s="134">
        <v>0.005</v>
      </c>
      <c r="F59" s="29"/>
      <c r="G59" s="29"/>
      <c r="H59" s="29"/>
      <c r="I59" s="2"/>
      <c r="J59" s="2"/>
      <c r="K59" s="2"/>
      <c r="L59" s="21"/>
      <c r="M59" s="92"/>
      <c r="N59" s="121"/>
    </row>
    <row r="60" spans="2:14" ht="15" thickBot="1">
      <c r="B60" s="6"/>
      <c r="C60" s="7"/>
      <c r="D60" s="7"/>
      <c r="E60" s="135"/>
      <c r="F60" s="28"/>
      <c r="G60" s="28"/>
      <c r="H60" s="28"/>
      <c r="I60" s="7"/>
      <c r="J60" s="7"/>
      <c r="K60" s="7"/>
      <c r="L60" s="28"/>
      <c r="M60" s="7"/>
      <c r="N60" s="123"/>
    </row>
    <row r="61" spans="2:14" ht="30" customHeight="1">
      <c r="B61" s="16" t="s">
        <v>44</v>
      </c>
      <c r="C61" s="17"/>
      <c r="D61" s="17" t="s">
        <v>29</v>
      </c>
      <c r="E61" s="26"/>
      <c r="F61" s="26"/>
      <c r="G61" s="26"/>
      <c r="H61" s="26"/>
      <c r="I61" s="11"/>
      <c r="J61" s="11"/>
      <c r="K61" s="11"/>
      <c r="L61" s="26"/>
      <c r="M61" s="11"/>
      <c r="N61" s="122"/>
    </row>
    <row r="62" spans="2:14" ht="30" customHeight="1">
      <c r="B62" s="5"/>
      <c r="C62" s="4"/>
      <c r="D62" s="33" t="s">
        <v>111</v>
      </c>
      <c r="E62" s="41">
        <v>230.625</v>
      </c>
      <c r="F62" s="41"/>
      <c r="G62" s="41"/>
      <c r="H62" s="41"/>
      <c r="I62" s="4"/>
      <c r="J62" s="4"/>
      <c r="K62" s="4"/>
      <c r="L62" s="24"/>
      <c r="M62" s="4"/>
      <c r="N62" s="121"/>
    </row>
    <row r="63" spans="2:14" ht="26.25" customHeight="1">
      <c r="B63" s="5"/>
      <c r="C63" s="4"/>
      <c r="D63" s="33" t="s">
        <v>112</v>
      </c>
      <c r="E63" s="41">
        <v>5.84</v>
      </c>
      <c r="F63" s="41"/>
      <c r="G63" s="41"/>
      <c r="H63" s="41"/>
      <c r="I63" s="4"/>
      <c r="J63" s="4"/>
      <c r="K63" s="4"/>
      <c r="L63" s="24"/>
      <c r="M63" s="4"/>
      <c r="N63" s="121"/>
    </row>
    <row r="64" spans="2:14" ht="24.75" customHeight="1">
      <c r="B64" s="5"/>
      <c r="C64" s="4"/>
      <c r="D64" s="33" t="s">
        <v>113</v>
      </c>
      <c r="E64" s="41">
        <v>224.785</v>
      </c>
      <c r="F64" s="41"/>
      <c r="G64" s="41"/>
      <c r="H64" s="41"/>
      <c r="I64" s="4"/>
      <c r="J64" s="4"/>
      <c r="K64" s="4"/>
      <c r="L64" s="24"/>
      <c r="M64" s="4"/>
      <c r="N64" s="121"/>
    </row>
    <row r="65" spans="2:14" ht="27.75" customHeight="1">
      <c r="B65" s="5"/>
      <c r="C65" s="53"/>
      <c r="D65" s="54" t="s">
        <v>239</v>
      </c>
      <c r="E65" s="91">
        <v>311</v>
      </c>
      <c r="F65" s="91"/>
      <c r="G65" s="91"/>
      <c r="H65" s="91"/>
      <c r="I65" s="4"/>
      <c r="J65" s="4"/>
      <c r="K65" s="4"/>
      <c r="L65" s="24"/>
      <c r="M65" s="4"/>
      <c r="N65" s="121"/>
    </row>
    <row r="66" spans="2:14" ht="27" customHeight="1" thickBot="1">
      <c r="B66" s="6"/>
      <c r="C66" s="55"/>
      <c r="D66" s="56" t="s">
        <v>240</v>
      </c>
      <c r="E66" s="76">
        <v>1.3835</v>
      </c>
      <c r="F66" s="76"/>
      <c r="G66" s="76"/>
      <c r="H66" s="76"/>
      <c r="I66" s="7"/>
      <c r="J66" s="7"/>
      <c r="K66" s="7"/>
      <c r="L66" s="28"/>
      <c r="M66" s="7"/>
      <c r="N66" s="123"/>
    </row>
    <row r="67" spans="2:14" ht="34.5" customHeight="1">
      <c r="B67" s="51" t="s">
        <v>109</v>
      </c>
      <c r="C67" s="52"/>
      <c r="D67" s="52" t="s">
        <v>37</v>
      </c>
      <c r="E67" s="48"/>
      <c r="F67" s="48"/>
      <c r="G67" s="48"/>
      <c r="H67" s="48"/>
      <c r="I67" s="4"/>
      <c r="J67" s="4"/>
      <c r="K67" s="4"/>
      <c r="L67" s="24"/>
      <c r="M67" s="4"/>
      <c r="N67" s="121"/>
    </row>
    <row r="68" spans="2:14" ht="15">
      <c r="B68" s="5"/>
      <c r="C68" s="4"/>
      <c r="D68" s="4"/>
      <c r="E68" s="48"/>
      <c r="F68" s="48"/>
      <c r="G68" s="48"/>
      <c r="H68" s="48"/>
      <c r="I68" s="4"/>
      <c r="J68" s="4"/>
      <c r="K68" s="4"/>
      <c r="L68" s="24"/>
      <c r="M68" s="4"/>
      <c r="N68" s="121"/>
    </row>
    <row r="69" spans="2:14" ht="15">
      <c r="B69" s="5"/>
      <c r="C69" s="4"/>
      <c r="D69" s="2" t="s">
        <v>99</v>
      </c>
      <c r="E69" s="127">
        <v>205</v>
      </c>
      <c r="F69" s="77"/>
      <c r="G69" s="77"/>
      <c r="H69" s="77"/>
      <c r="I69" s="4"/>
      <c r="J69" s="4"/>
      <c r="K69" s="4"/>
      <c r="L69" s="24"/>
      <c r="M69" s="4"/>
      <c r="N69" s="121"/>
    </row>
    <row r="70" spans="2:14" ht="35.25" customHeight="1">
      <c r="B70" s="5"/>
      <c r="C70" s="4"/>
      <c r="D70" s="2" t="s">
        <v>38</v>
      </c>
      <c r="E70" s="127">
        <v>311</v>
      </c>
      <c r="F70" s="77"/>
      <c r="G70" s="77"/>
      <c r="H70" s="77"/>
      <c r="I70" s="4"/>
      <c r="J70" s="4"/>
      <c r="K70" s="4"/>
      <c r="L70" s="24"/>
      <c r="M70" s="4"/>
      <c r="N70" s="121"/>
    </row>
    <row r="71" spans="2:14" ht="57" customHeight="1" thickBot="1">
      <c r="B71" s="6"/>
      <c r="C71" s="7"/>
      <c r="D71" s="9" t="s">
        <v>289</v>
      </c>
      <c r="E71" s="128">
        <v>168</v>
      </c>
      <c r="F71" s="78"/>
      <c r="G71" s="78"/>
      <c r="H71" s="78"/>
      <c r="I71" s="7"/>
      <c r="J71" s="7"/>
      <c r="K71" s="7"/>
      <c r="L71" s="28"/>
      <c r="M71" s="7"/>
      <c r="N71" s="123"/>
    </row>
    <row r="72" spans="2:14" ht="24" customHeight="1" thickBot="1">
      <c r="B72" s="5"/>
      <c r="C72" s="4"/>
      <c r="D72" s="4"/>
      <c r="E72" s="24"/>
      <c r="F72" s="24"/>
      <c r="G72" s="24"/>
      <c r="H72" s="24"/>
      <c r="I72" s="4"/>
      <c r="J72" s="4"/>
      <c r="K72" s="4"/>
      <c r="L72" s="24"/>
      <c r="M72" s="4"/>
      <c r="N72" s="121"/>
    </row>
    <row r="73" spans="2:14" ht="15">
      <c r="B73" s="20" t="s">
        <v>110</v>
      </c>
      <c r="C73" s="35"/>
      <c r="D73" s="144" t="s">
        <v>30</v>
      </c>
      <c r="E73" s="145"/>
      <c r="F73" s="145"/>
      <c r="G73" s="145"/>
      <c r="H73" s="145"/>
      <c r="I73" s="145"/>
      <c r="J73" s="145"/>
      <c r="K73" s="145"/>
      <c r="L73" s="145"/>
      <c r="M73" s="145"/>
      <c r="N73" s="146"/>
    </row>
    <row r="74" spans="2:14" s="97" customFormat="1" ht="60" customHeight="1">
      <c r="B74" s="172" t="s">
        <v>117</v>
      </c>
      <c r="C74" s="173" t="s">
        <v>39</v>
      </c>
      <c r="D74" s="174" t="s">
        <v>292</v>
      </c>
      <c r="E74" s="173" t="s">
        <v>31</v>
      </c>
      <c r="F74" s="176" t="s">
        <v>114</v>
      </c>
      <c r="G74" s="177"/>
      <c r="H74" s="177"/>
      <c r="I74" s="109" t="s">
        <v>32</v>
      </c>
      <c r="J74" s="109" t="s">
        <v>288</v>
      </c>
      <c r="K74" s="109" t="s">
        <v>115</v>
      </c>
      <c r="L74" s="117" t="s">
        <v>33</v>
      </c>
      <c r="M74" s="110" t="s">
        <v>291</v>
      </c>
      <c r="N74" s="179" t="s">
        <v>100</v>
      </c>
    </row>
    <row r="75" spans="2:14" s="97" customFormat="1" ht="36" customHeight="1">
      <c r="B75" s="172"/>
      <c r="C75" s="173"/>
      <c r="D75" s="175"/>
      <c r="E75" s="173"/>
      <c r="F75" s="109" t="s">
        <v>293</v>
      </c>
      <c r="G75" s="109" t="s">
        <v>294</v>
      </c>
      <c r="H75" s="109" t="s">
        <v>295</v>
      </c>
      <c r="I75" s="109" t="s">
        <v>287</v>
      </c>
      <c r="J75" s="109" t="s">
        <v>287</v>
      </c>
      <c r="K75" s="109" t="s">
        <v>286</v>
      </c>
      <c r="L75" s="117" t="s">
        <v>281</v>
      </c>
      <c r="M75" s="109" t="s">
        <v>285</v>
      </c>
      <c r="N75" s="180"/>
    </row>
    <row r="76" spans="2:14" ht="15" customHeight="1">
      <c r="B76" s="163" t="s">
        <v>118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71"/>
    </row>
    <row r="77" spans="2:14" ht="14.45" customHeight="1">
      <c r="B77" s="139">
        <v>1</v>
      </c>
      <c r="C77" s="113" t="s">
        <v>488</v>
      </c>
      <c r="D77" s="149" t="s">
        <v>486</v>
      </c>
      <c r="E77" s="114">
        <v>1</v>
      </c>
      <c r="F77" s="114">
        <v>3</v>
      </c>
      <c r="G77" s="114">
        <v>2.5</v>
      </c>
      <c r="H77" s="114"/>
      <c r="I77" s="132">
        <v>8578</v>
      </c>
      <c r="J77" s="114">
        <v>6433</v>
      </c>
      <c r="K77" s="114">
        <v>37</v>
      </c>
      <c r="L77" s="133"/>
      <c r="M77" s="138" t="s">
        <v>487</v>
      </c>
      <c r="N77" s="124">
        <v>1</v>
      </c>
    </row>
    <row r="78" spans="2:14" ht="14.45" customHeight="1">
      <c r="B78" s="141"/>
      <c r="C78" s="113" t="s">
        <v>485</v>
      </c>
      <c r="D78" s="151"/>
      <c r="E78" s="114">
        <v>1</v>
      </c>
      <c r="F78" s="114">
        <v>3</v>
      </c>
      <c r="G78" s="114">
        <v>2.5</v>
      </c>
      <c r="H78" s="114"/>
      <c r="I78" s="114">
        <v>65951</v>
      </c>
      <c r="J78" s="114">
        <v>13437</v>
      </c>
      <c r="K78" s="114">
        <v>80</v>
      </c>
      <c r="L78" s="105"/>
      <c r="M78" s="138" t="s">
        <v>487</v>
      </c>
      <c r="N78" s="124">
        <v>1</v>
      </c>
    </row>
    <row r="79" spans="2:14" ht="16.5" customHeight="1">
      <c r="B79" s="116">
        <v>2</v>
      </c>
      <c r="C79" s="113" t="s">
        <v>488</v>
      </c>
      <c r="D79" s="113" t="s">
        <v>489</v>
      </c>
      <c r="E79" s="114">
        <v>1</v>
      </c>
      <c r="F79" s="114">
        <v>3</v>
      </c>
      <c r="G79" s="114">
        <v>2.5</v>
      </c>
      <c r="H79" s="114">
        <v>2.1</v>
      </c>
      <c r="I79" s="114">
        <v>65951</v>
      </c>
      <c r="J79" s="114">
        <v>13437</v>
      </c>
      <c r="K79" s="114">
        <v>80</v>
      </c>
      <c r="L79" s="130"/>
      <c r="M79" s="138" t="s">
        <v>490</v>
      </c>
      <c r="N79" s="124">
        <v>1</v>
      </c>
    </row>
    <row r="80" spans="2:14" ht="18" customHeight="1">
      <c r="B80" s="116">
        <v>3</v>
      </c>
      <c r="C80" s="113" t="s">
        <v>488</v>
      </c>
      <c r="D80" s="111" t="s">
        <v>491</v>
      </c>
      <c r="E80" s="114">
        <v>1</v>
      </c>
      <c r="F80" s="114">
        <v>3</v>
      </c>
      <c r="G80" s="114">
        <v>2.5</v>
      </c>
      <c r="H80" s="114"/>
      <c r="I80" s="132">
        <v>8578</v>
      </c>
      <c r="J80" s="114">
        <v>6433</v>
      </c>
      <c r="K80" s="114">
        <v>37</v>
      </c>
      <c r="L80" s="105"/>
      <c r="M80" s="138" t="s">
        <v>494</v>
      </c>
      <c r="N80" s="124">
        <v>1</v>
      </c>
    </row>
    <row r="81" spans="2:14" ht="14.45" customHeight="1">
      <c r="B81" s="139">
        <v>4</v>
      </c>
      <c r="C81" s="113" t="s">
        <v>493</v>
      </c>
      <c r="D81" s="147" t="s">
        <v>492</v>
      </c>
      <c r="E81" s="114">
        <v>1</v>
      </c>
      <c r="F81" s="131">
        <v>3</v>
      </c>
      <c r="G81" s="114">
        <v>2.5</v>
      </c>
      <c r="H81" s="114"/>
      <c r="I81" s="114">
        <v>49444</v>
      </c>
      <c r="J81" s="114">
        <v>10240</v>
      </c>
      <c r="K81" s="114">
        <v>48</v>
      </c>
      <c r="L81" s="105"/>
      <c r="M81" s="138" t="s">
        <v>495</v>
      </c>
      <c r="N81" s="124">
        <v>1</v>
      </c>
    </row>
    <row r="82" spans="2:14" ht="14.45" customHeight="1">
      <c r="B82" s="141"/>
      <c r="C82" s="113" t="s">
        <v>485</v>
      </c>
      <c r="D82" s="148"/>
      <c r="E82" s="114">
        <v>1</v>
      </c>
      <c r="F82" s="114">
        <v>3</v>
      </c>
      <c r="G82" s="114">
        <v>2.5</v>
      </c>
      <c r="H82" s="114">
        <v>2.1</v>
      </c>
      <c r="I82" s="114">
        <v>65951</v>
      </c>
      <c r="J82" s="114">
        <v>13437</v>
      </c>
      <c r="K82" s="114">
        <v>80</v>
      </c>
      <c r="L82" s="130"/>
      <c r="M82" s="138" t="s">
        <v>495</v>
      </c>
      <c r="N82" s="124">
        <v>1</v>
      </c>
    </row>
    <row r="83" spans="2:14" ht="14.45" customHeight="1">
      <c r="B83" s="139">
        <v>5</v>
      </c>
      <c r="C83" s="113" t="s">
        <v>493</v>
      </c>
      <c r="D83" s="152" t="s">
        <v>496</v>
      </c>
      <c r="E83" s="114">
        <v>1</v>
      </c>
      <c r="F83" s="131">
        <v>3</v>
      </c>
      <c r="G83" s="114">
        <v>2.5</v>
      </c>
      <c r="H83" s="114"/>
      <c r="I83" s="114">
        <v>49444</v>
      </c>
      <c r="J83" s="114">
        <v>10240</v>
      </c>
      <c r="K83" s="114">
        <v>48</v>
      </c>
      <c r="L83" s="105"/>
      <c r="M83" s="138" t="s">
        <v>497</v>
      </c>
      <c r="N83" s="124">
        <v>1</v>
      </c>
    </row>
    <row r="84" spans="2:14" ht="15" customHeight="1">
      <c r="B84" s="140"/>
      <c r="C84" s="113" t="s">
        <v>488</v>
      </c>
      <c r="D84" s="154"/>
      <c r="E84" s="114">
        <v>1</v>
      </c>
      <c r="F84" s="114">
        <v>3</v>
      </c>
      <c r="G84" s="114">
        <v>2.5</v>
      </c>
      <c r="H84" s="114"/>
      <c r="I84" s="132">
        <v>8578</v>
      </c>
      <c r="J84" s="114">
        <v>6433</v>
      </c>
      <c r="K84" s="114">
        <v>37</v>
      </c>
      <c r="L84" s="133"/>
      <c r="M84" s="138" t="s">
        <v>497</v>
      </c>
      <c r="N84" s="124">
        <v>1</v>
      </c>
    </row>
    <row r="85" spans="2:14" ht="15" customHeight="1">
      <c r="B85" s="141"/>
      <c r="C85" s="113" t="s">
        <v>392</v>
      </c>
      <c r="D85" s="153"/>
      <c r="E85" s="114">
        <v>1</v>
      </c>
      <c r="F85" s="114"/>
      <c r="G85" s="114">
        <v>3.6</v>
      </c>
      <c r="H85" s="114">
        <v>9</v>
      </c>
      <c r="I85" s="114">
        <v>450000</v>
      </c>
      <c r="J85" s="114">
        <v>141000</v>
      </c>
      <c r="K85" s="114">
        <v>810</v>
      </c>
      <c r="L85" s="105">
        <v>1.83</v>
      </c>
      <c r="M85" s="138" t="s">
        <v>497</v>
      </c>
      <c r="N85" s="124">
        <v>1</v>
      </c>
    </row>
    <row r="86" spans="2:14" ht="15" customHeight="1">
      <c r="B86" s="139">
        <v>6</v>
      </c>
      <c r="C86" s="113" t="s">
        <v>488</v>
      </c>
      <c r="D86" s="155" t="s">
        <v>498</v>
      </c>
      <c r="E86" s="114">
        <v>1</v>
      </c>
      <c r="F86" s="114">
        <v>3</v>
      </c>
      <c r="G86" s="114">
        <v>2.5</v>
      </c>
      <c r="H86" s="114"/>
      <c r="I86" s="132">
        <v>8578</v>
      </c>
      <c r="J86" s="114">
        <v>6433</v>
      </c>
      <c r="K86" s="114">
        <v>37</v>
      </c>
      <c r="L86" s="133"/>
      <c r="M86" s="138" t="s">
        <v>499</v>
      </c>
      <c r="N86" s="124">
        <v>1</v>
      </c>
    </row>
    <row r="87" spans="2:14" ht="15" customHeight="1">
      <c r="B87" s="141"/>
      <c r="C87" s="113" t="s">
        <v>493</v>
      </c>
      <c r="D87" s="156"/>
      <c r="E87" s="114">
        <v>1</v>
      </c>
      <c r="F87" s="131">
        <v>3</v>
      </c>
      <c r="G87" s="114">
        <v>2.5</v>
      </c>
      <c r="H87" s="114"/>
      <c r="I87" s="114">
        <v>49444</v>
      </c>
      <c r="J87" s="114">
        <v>10240</v>
      </c>
      <c r="K87" s="114">
        <v>48</v>
      </c>
      <c r="L87" s="105"/>
      <c r="M87" s="138" t="s">
        <v>499</v>
      </c>
      <c r="N87" s="124">
        <v>1</v>
      </c>
    </row>
    <row r="88" spans="2:14" ht="15.6" customHeight="1">
      <c r="B88" s="116">
        <v>7</v>
      </c>
      <c r="C88" s="113" t="s">
        <v>493</v>
      </c>
      <c r="D88" s="111" t="s">
        <v>500</v>
      </c>
      <c r="E88" s="114">
        <v>1</v>
      </c>
      <c r="F88" s="131">
        <v>3</v>
      </c>
      <c r="G88" s="114">
        <v>2.5</v>
      </c>
      <c r="H88" s="114"/>
      <c r="I88" s="114">
        <v>49444</v>
      </c>
      <c r="J88" s="114">
        <v>10240</v>
      </c>
      <c r="K88" s="114">
        <v>48</v>
      </c>
      <c r="L88" s="105"/>
      <c r="M88" s="138" t="s">
        <v>501</v>
      </c>
      <c r="N88" s="124">
        <v>1</v>
      </c>
    </row>
    <row r="89" spans="2:14" ht="15.6" customHeight="1">
      <c r="B89" s="139">
        <v>8</v>
      </c>
      <c r="C89" s="113" t="s">
        <v>493</v>
      </c>
      <c r="D89" s="147" t="s">
        <v>502</v>
      </c>
      <c r="E89" s="114">
        <v>1</v>
      </c>
      <c r="F89" s="131">
        <v>3</v>
      </c>
      <c r="G89" s="114">
        <v>2.5</v>
      </c>
      <c r="H89" s="114"/>
      <c r="I89" s="114">
        <v>49444</v>
      </c>
      <c r="J89" s="114">
        <v>10240</v>
      </c>
      <c r="K89" s="114">
        <v>48</v>
      </c>
      <c r="L89" s="105"/>
      <c r="M89" s="138" t="s">
        <v>503</v>
      </c>
      <c r="N89" s="124">
        <v>1</v>
      </c>
    </row>
    <row r="90" spans="2:14" ht="15.6" customHeight="1">
      <c r="B90" s="141"/>
      <c r="C90" s="113" t="s">
        <v>485</v>
      </c>
      <c r="D90" s="148"/>
      <c r="E90" s="114">
        <v>1</v>
      </c>
      <c r="F90" s="114">
        <v>3</v>
      </c>
      <c r="G90" s="114">
        <v>2.5</v>
      </c>
      <c r="H90" s="114">
        <v>2.1</v>
      </c>
      <c r="I90" s="114">
        <v>65951</v>
      </c>
      <c r="J90" s="114">
        <v>13437</v>
      </c>
      <c r="K90" s="114">
        <v>80</v>
      </c>
      <c r="L90" s="130"/>
      <c r="M90" s="138" t="s">
        <v>503</v>
      </c>
      <c r="N90" s="124">
        <v>1</v>
      </c>
    </row>
    <row r="91" spans="2:14" ht="15.6" customHeight="1">
      <c r="B91" s="129">
        <v>9</v>
      </c>
      <c r="C91" s="113" t="s">
        <v>493</v>
      </c>
      <c r="D91" s="113" t="s">
        <v>504</v>
      </c>
      <c r="E91" s="114">
        <v>1</v>
      </c>
      <c r="F91" s="131">
        <v>3</v>
      </c>
      <c r="G91" s="114">
        <v>2.5</v>
      </c>
      <c r="H91" s="114"/>
      <c r="I91" s="114">
        <v>49444</v>
      </c>
      <c r="J91" s="114">
        <v>10240</v>
      </c>
      <c r="K91" s="114">
        <v>48</v>
      </c>
      <c r="L91" s="105"/>
      <c r="M91" s="138" t="s">
        <v>505</v>
      </c>
      <c r="N91" s="124">
        <v>1</v>
      </c>
    </row>
    <row r="92" spans="2:14" ht="15.6" customHeight="1">
      <c r="B92" s="139">
        <v>10</v>
      </c>
      <c r="C92" s="113" t="s">
        <v>485</v>
      </c>
      <c r="D92" s="147" t="s">
        <v>506</v>
      </c>
      <c r="E92" s="114">
        <v>1</v>
      </c>
      <c r="F92" s="114">
        <v>3</v>
      </c>
      <c r="G92" s="114">
        <v>2.5</v>
      </c>
      <c r="H92" s="114">
        <v>2.1</v>
      </c>
      <c r="I92" s="114">
        <v>65951</v>
      </c>
      <c r="J92" s="114">
        <v>13437</v>
      </c>
      <c r="K92" s="114">
        <v>80</v>
      </c>
      <c r="L92" s="130"/>
      <c r="M92" s="138" t="s">
        <v>507</v>
      </c>
      <c r="N92" s="124">
        <v>1</v>
      </c>
    </row>
    <row r="93" spans="2:14" ht="15.6" customHeight="1">
      <c r="B93" s="141"/>
      <c r="C93" s="113" t="s">
        <v>488</v>
      </c>
      <c r="D93" s="148"/>
      <c r="E93" s="114">
        <v>1</v>
      </c>
      <c r="F93" s="114">
        <v>3</v>
      </c>
      <c r="G93" s="114">
        <v>2.5</v>
      </c>
      <c r="H93" s="114"/>
      <c r="I93" s="132">
        <v>8578</v>
      </c>
      <c r="J93" s="114">
        <v>6433</v>
      </c>
      <c r="K93" s="114">
        <v>37</v>
      </c>
      <c r="L93" s="133"/>
      <c r="M93" s="138" t="s">
        <v>509</v>
      </c>
      <c r="N93" s="124">
        <v>1</v>
      </c>
    </row>
    <row r="94" spans="2:14" ht="15.6" customHeight="1">
      <c r="B94" s="139">
        <v>11</v>
      </c>
      <c r="C94" s="113" t="s">
        <v>485</v>
      </c>
      <c r="D94" s="149" t="s">
        <v>508</v>
      </c>
      <c r="E94" s="114">
        <v>1</v>
      </c>
      <c r="F94" s="114">
        <v>3</v>
      </c>
      <c r="G94" s="114">
        <v>2.5</v>
      </c>
      <c r="H94" s="114">
        <v>2.1</v>
      </c>
      <c r="I94" s="114">
        <v>65951</v>
      </c>
      <c r="J94" s="114">
        <v>13437</v>
      </c>
      <c r="K94" s="114">
        <v>80</v>
      </c>
      <c r="L94" s="130"/>
      <c r="M94" s="138" t="s">
        <v>509</v>
      </c>
      <c r="N94" s="124">
        <v>1</v>
      </c>
    </row>
    <row r="95" spans="2:14" ht="15.6" customHeight="1">
      <c r="B95" s="140"/>
      <c r="C95" s="113" t="s">
        <v>488</v>
      </c>
      <c r="D95" s="150"/>
      <c r="E95" s="114">
        <v>1</v>
      </c>
      <c r="F95" s="114">
        <v>3</v>
      </c>
      <c r="G95" s="114">
        <v>2.5</v>
      </c>
      <c r="H95" s="114"/>
      <c r="I95" s="132">
        <v>8578</v>
      </c>
      <c r="J95" s="114">
        <v>6433</v>
      </c>
      <c r="K95" s="114">
        <v>37</v>
      </c>
      <c r="L95" s="133"/>
      <c r="M95" s="138" t="s">
        <v>509</v>
      </c>
      <c r="N95" s="124">
        <v>1</v>
      </c>
    </row>
    <row r="96" spans="2:14" ht="15.6" customHeight="1">
      <c r="B96" s="141"/>
      <c r="C96" s="113" t="s">
        <v>493</v>
      </c>
      <c r="D96" s="151"/>
      <c r="E96" s="114">
        <v>1</v>
      </c>
      <c r="F96" s="131">
        <v>3</v>
      </c>
      <c r="G96" s="114">
        <v>2.5</v>
      </c>
      <c r="H96" s="114"/>
      <c r="I96" s="114">
        <v>49444</v>
      </c>
      <c r="J96" s="114">
        <v>10240</v>
      </c>
      <c r="K96" s="114">
        <v>48</v>
      </c>
      <c r="L96" s="105"/>
      <c r="M96" s="138" t="s">
        <v>509</v>
      </c>
      <c r="N96" s="124">
        <v>1</v>
      </c>
    </row>
    <row r="97" spans="2:14" ht="15.6" customHeight="1">
      <c r="B97" s="129">
        <v>12</v>
      </c>
      <c r="C97" s="113" t="s">
        <v>488</v>
      </c>
      <c r="D97" s="136" t="s">
        <v>510</v>
      </c>
      <c r="E97" s="114">
        <v>1</v>
      </c>
      <c r="F97" s="114">
        <v>3</v>
      </c>
      <c r="G97" s="114">
        <v>2.5</v>
      </c>
      <c r="H97" s="114"/>
      <c r="I97" s="132">
        <v>8578</v>
      </c>
      <c r="J97" s="114">
        <v>6433</v>
      </c>
      <c r="K97" s="114">
        <v>37</v>
      </c>
      <c r="L97" s="133"/>
      <c r="M97" s="138" t="s">
        <v>513</v>
      </c>
      <c r="N97" s="124">
        <v>1</v>
      </c>
    </row>
    <row r="98" spans="2:14" ht="15.6" customHeight="1">
      <c r="B98" s="139">
        <v>13</v>
      </c>
      <c r="C98" s="113" t="s">
        <v>488</v>
      </c>
      <c r="D98" s="152" t="s">
        <v>511</v>
      </c>
      <c r="E98" s="114">
        <v>1</v>
      </c>
      <c r="F98" s="114">
        <v>3</v>
      </c>
      <c r="G98" s="114">
        <v>2.5</v>
      </c>
      <c r="H98" s="114"/>
      <c r="I98" s="132">
        <v>8578</v>
      </c>
      <c r="J98" s="114">
        <v>6433</v>
      </c>
      <c r="K98" s="114">
        <v>37</v>
      </c>
      <c r="L98" s="133"/>
      <c r="M98" s="138" t="s">
        <v>514</v>
      </c>
      <c r="N98" s="124">
        <v>1</v>
      </c>
    </row>
    <row r="99" spans="2:14" ht="15.6" customHeight="1">
      <c r="B99" s="141"/>
      <c r="C99" s="113" t="s">
        <v>512</v>
      </c>
      <c r="D99" s="153"/>
      <c r="E99" s="114">
        <v>1</v>
      </c>
      <c r="F99" s="114">
        <v>3</v>
      </c>
      <c r="G99" s="114">
        <v>1.5</v>
      </c>
      <c r="H99" s="114"/>
      <c r="I99" s="130">
        <v>11422</v>
      </c>
      <c r="J99" s="130">
        <v>2753</v>
      </c>
      <c r="K99" s="130">
        <v>16</v>
      </c>
      <c r="L99" s="133"/>
      <c r="M99" s="138" t="s">
        <v>514</v>
      </c>
      <c r="N99" s="124">
        <v>1</v>
      </c>
    </row>
    <row r="100" spans="2:14" ht="15.6" customHeight="1">
      <c r="B100" s="139">
        <v>14</v>
      </c>
      <c r="C100" s="113" t="s">
        <v>488</v>
      </c>
      <c r="D100" s="152" t="s">
        <v>515</v>
      </c>
      <c r="E100" s="114">
        <v>1</v>
      </c>
      <c r="F100" s="114">
        <v>3</v>
      </c>
      <c r="G100" s="114">
        <v>2.5</v>
      </c>
      <c r="H100" s="114"/>
      <c r="I100" s="132">
        <v>8578</v>
      </c>
      <c r="J100" s="114">
        <v>6433</v>
      </c>
      <c r="K100" s="114">
        <v>37</v>
      </c>
      <c r="L100" s="133"/>
      <c r="M100" s="138" t="s">
        <v>516</v>
      </c>
      <c r="N100" s="124">
        <v>1</v>
      </c>
    </row>
    <row r="101" spans="2:14" ht="15.6" customHeight="1">
      <c r="B101" s="141"/>
      <c r="C101" s="113" t="s">
        <v>392</v>
      </c>
      <c r="D101" s="153"/>
      <c r="E101" s="114">
        <v>1</v>
      </c>
      <c r="F101" s="114"/>
      <c r="G101" s="114">
        <v>3.6</v>
      </c>
      <c r="H101" s="114">
        <v>9</v>
      </c>
      <c r="I101" s="114">
        <v>450000</v>
      </c>
      <c r="J101" s="114">
        <v>141000</v>
      </c>
      <c r="K101" s="114">
        <v>810</v>
      </c>
      <c r="L101" s="105">
        <v>1.83</v>
      </c>
      <c r="M101" s="138" t="s">
        <v>516</v>
      </c>
      <c r="N101" s="124">
        <v>1</v>
      </c>
    </row>
    <row r="102" spans="2:14" ht="15.6" customHeight="1">
      <c r="B102" s="139">
        <v>15</v>
      </c>
      <c r="C102" s="113" t="s">
        <v>493</v>
      </c>
      <c r="D102" s="147" t="s">
        <v>517</v>
      </c>
      <c r="E102" s="114">
        <v>1</v>
      </c>
      <c r="F102" s="131">
        <v>3</v>
      </c>
      <c r="G102" s="114">
        <v>2.5</v>
      </c>
      <c r="H102" s="114"/>
      <c r="I102" s="114">
        <v>49444</v>
      </c>
      <c r="J102" s="114">
        <v>10240</v>
      </c>
      <c r="K102" s="114">
        <v>48</v>
      </c>
      <c r="L102" s="105"/>
      <c r="M102" s="138" t="s">
        <v>518</v>
      </c>
      <c r="N102" s="124">
        <v>1</v>
      </c>
    </row>
    <row r="103" spans="2:14" ht="15.6" customHeight="1">
      <c r="B103" s="141"/>
      <c r="C103" s="113" t="s">
        <v>488</v>
      </c>
      <c r="D103" s="148"/>
      <c r="E103" s="114">
        <v>1</v>
      </c>
      <c r="F103" s="114">
        <v>3</v>
      </c>
      <c r="G103" s="114">
        <v>2.5</v>
      </c>
      <c r="H103" s="114"/>
      <c r="I103" s="132">
        <v>8578</v>
      </c>
      <c r="J103" s="114">
        <v>6433</v>
      </c>
      <c r="K103" s="114">
        <v>37</v>
      </c>
      <c r="L103" s="133"/>
      <c r="M103" s="138" t="s">
        <v>518</v>
      </c>
      <c r="N103" s="124">
        <v>1</v>
      </c>
    </row>
    <row r="104" spans="2:14" ht="15.6" customHeight="1">
      <c r="B104" s="139">
        <v>16</v>
      </c>
      <c r="C104" s="113" t="s">
        <v>488</v>
      </c>
      <c r="D104" s="147" t="s">
        <v>519</v>
      </c>
      <c r="E104" s="114">
        <v>1</v>
      </c>
      <c r="F104" s="114">
        <v>3</v>
      </c>
      <c r="G104" s="114">
        <v>2.5</v>
      </c>
      <c r="H104" s="114"/>
      <c r="I104" s="132">
        <v>8578</v>
      </c>
      <c r="J104" s="114">
        <v>6433</v>
      </c>
      <c r="K104" s="114">
        <v>37</v>
      </c>
      <c r="L104" s="133"/>
      <c r="M104" s="138" t="s">
        <v>520</v>
      </c>
      <c r="N104" s="124">
        <v>1</v>
      </c>
    </row>
    <row r="105" spans="2:14" ht="15.6" customHeight="1">
      <c r="B105" s="141"/>
      <c r="C105" s="113" t="s">
        <v>392</v>
      </c>
      <c r="D105" s="148"/>
      <c r="E105" s="114">
        <v>1</v>
      </c>
      <c r="F105" s="114"/>
      <c r="G105" s="114">
        <v>3.6</v>
      </c>
      <c r="H105" s="114">
        <v>9</v>
      </c>
      <c r="I105" s="114">
        <v>450000</v>
      </c>
      <c r="J105" s="114">
        <v>141000</v>
      </c>
      <c r="K105" s="114">
        <v>810</v>
      </c>
      <c r="L105" s="105">
        <v>1.83</v>
      </c>
      <c r="M105" s="138" t="s">
        <v>520</v>
      </c>
      <c r="N105" s="124">
        <v>1</v>
      </c>
    </row>
    <row r="106" spans="2:14" ht="15.6" customHeight="1">
      <c r="B106" s="129">
        <v>17</v>
      </c>
      <c r="C106" s="113" t="s">
        <v>512</v>
      </c>
      <c r="D106" s="137" t="s">
        <v>521</v>
      </c>
      <c r="E106" s="114">
        <v>1</v>
      </c>
      <c r="F106" s="114">
        <v>3</v>
      </c>
      <c r="G106" s="114">
        <v>1.5</v>
      </c>
      <c r="H106" s="114"/>
      <c r="I106" s="130">
        <v>11422</v>
      </c>
      <c r="J106" s="130">
        <v>2753</v>
      </c>
      <c r="K106" s="130">
        <v>16</v>
      </c>
      <c r="L106" s="133"/>
      <c r="M106" s="138" t="s">
        <v>516</v>
      </c>
      <c r="N106" s="124">
        <v>1</v>
      </c>
    </row>
    <row r="107" spans="2:14" ht="16.15" customHeight="1">
      <c r="B107" s="129">
        <v>18</v>
      </c>
      <c r="C107" s="113" t="s">
        <v>523</v>
      </c>
      <c r="D107" s="137" t="s">
        <v>522</v>
      </c>
      <c r="E107" s="114">
        <v>1</v>
      </c>
      <c r="F107" s="114">
        <v>3</v>
      </c>
      <c r="G107" s="114">
        <v>2.5</v>
      </c>
      <c r="H107" s="114"/>
      <c r="I107" s="114">
        <v>65951</v>
      </c>
      <c r="J107" s="114">
        <v>13437</v>
      </c>
      <c r="K107" s="114">
        <v>80</v>
      </c>
      <c r="L107" s="118"/>
      <c r="M107" s="138" t="s">
        <v>530</v>
      </c>
      <c r="N107" s="124">
        <v>1</v>
      </c>
    </row>
    <row r="108" spans="2:14" ht="15.6" customHeight="1">
      <c r="B108" s="139">
        <v>19</v>
      </c>
      <c r="C108" s="113" t="s">
        <v>524</v>
      </c>
      <c r="D108" s="147" t="s">
        <v>525</v>
      </c>
      <c r="E108" s="114">
        <v>1</v>
      </c>
      <c r="F108" s="114">
        <v>25</v>
      </c>
      <c r="G108" s="114">
        <v>25</v>
      </c>
      <c r="H108" s="114">
        <v>0.5</v>
      </c>
      <c r="I108" s="114">
        <v>22201</v>
      </c>
      <c r="J108" s="114">
        <v>18901</v>
      </c>
      <c r="K108" s="114">
        <v>109</v>
      </c>
      <c r="L108" s="118">
        <v>0.0625</v>
      </c>
      <c r="M108" s="138" t="s">
        <v>529</v>
      </c>
      <c r="N108" s="124">
        <v>1</v>
      </c>
    </row>
    <row r="109" spans="2:14" ht="15.6" customHeight="1">
      <c r="B109" s="141"/>
      <c r="C109" s="113" t="s">
        <v>485</v>
      </c>
      <c r="D109" s="148"/>
      <c r="E109" s="114">
        <v>1</v>
      </c>
      <c r="F109" s="114">
        <v>3</v>
      </c>
      <c r="G109" s="114">
        <v>2.5</v>
      </c>
      <c r="H109" s="114">
        <v>2.1</v>
      </c>
      <c r="I109" s="114">
        <v>65951</v>
      </c>
      <c r="J109" s="114">
        <v>13437</v>
      </c>
      <c r="K109" s="114">
        <v>80</v>
      </c>
      <c r="L109" s="130"/>
      <c r="M109" s="138" t="s">
        <v>529</v>
      </c>
      <c r="N109" s="124">
        <v>1</v>
      </c>
    </row>
    <row r="110" spans="2:14" ht="15.6" customHeight="1">
      <c r="B110" s="129">
        <v>20</v>
      </c>
      <c r="C110" s="113" t="s">
        <v>493</v>
      </c>
      <c r="D110" s="137" t="s">
        <v>526</v>
      </c>
      <c r="E110" s="114">
        <v>1</v>
      </c>
      <c r="F110" s="131">
        <v>3</v>
      </c>
      <c r="G110" s="114">
        <v>2.5</v>
      </c>
      <c r="H110" s="114"/>
      <c r="I110" s="114">
        <v>49444</v>
      </c>
      <c r="J110" s="114">
        <v>10240</v>
      </c>
      <c r="K110" s="114">
        <v>48</v>
      </c>
      <c r="L110" s="105"/>
      <c r="M110" s="138" t="s">
        <v>529</v>
      </c>
      <c r="N110" s="124">
        <v>1</v>
      </c>
    </row>
    <row r="111" spans="2:14" ht="15.6" customHeight="1">
      <c r="B111" s="139">
        <v>21</v>
      </c>
      <c r="C111" s="113" t="s">
        <v>512</v>
      </c>
      <c r="D111" s="147" t="s">
        <v>527</v>
      </c>
      <c r="E111" s="114">
        <v>1</v>
      </c>
      <c r="F111" s="114">
        <v>3</v>
      </c>
      <c r="G111" s="114">
        <v>1.5</v>
      </c>
      <c r="H111" s="114"/>
      <c r="I111" s="130">
        <v>11422</v>
      </c>
      <c r="J111" s="130">
        <v>2753</v>
      </c>
      <c r="K111" s="130">
        <v>16</v>
      </c>
      <c r="L111" s="133"/>
      <c r="M111" s="138" t="s">
        <v>528</v>
      </c>
      <c r="N111" s="124">
        <v>1</v>
      </c>
    </row>
    <row r="112" spans="2:14" ht="15.6" customHeight="1">
      <c r="B112" s="141"/>
      <c r="C112" s="113" t="s">
        <v>488</v>
      </c>
      <c r="D112" s="148"/>
      <c r="E112" s="114">
        <v>1</v>
      </c>
      <c r="F112" s="114">
        <v>3</v>
      </c>
      <c r="G112" s="114">
        <v>2.5</v>
      </c>
      <c r="H112" s="114"/>
      <c r="I112" s="132">
        <v>8578</v>
      </c>
      <c r="J112" s="114">
        <v>6433</v>
      </c>
      <c r="K112" s="114">
        <v>37</v>
      </c>
      <c r="L112" s="133"/>
      <c r="M112" s="138" t="s">
        <v>528</v>
      </c>
      <c r="N112" s="124">
        <v>1</v>
      </c>
    </row>
    <row r="113" spans="2:14" ht="15.6" customHeight="1">
      <c r="B113" s="139">
        <v>22</v>
      </c>
      <c r="C113" s="113" t="s">
        <v>336</v>
      </c>
      <c r="D113" s="152" t="s">
        <v>532</v>
      </c>
      <c r="E113" s="114">
        <v>1</v>
      </c>
      <c r="F113" s="114">
        <v>32</v>
      </c>
      <c r="G113" s="114">
        <v>32</v>
      </c>
      <c r="H113" s="114">
        <v>3</v>
      </c>
      <c r="I113" s="114">
        <v>371923</v>
      </c>
      <c r="J113" s="114">
        <v>349640</v>
      </c>
      <c r="K113" s="114">
        <v>2010</v>
      </c>
      <c r="L113" s="118">
        <v>2.15</v>
      </c>
      <c r="M113" s="138" t="s">
        <v>540</v>
      </c>
      <c r="N113" s="124">
        <v>1</v>
      </c>
    </row>
    <row r="114" spans="2:14" ht="15.6" customHeight="1">
      <c r="B114" s="140"/>
      <c r="C114" s="113" t="s">
        <v>488</v>
      </c>
      <c r="D114" s="154"/>
      <c r="E114" s="114">
        <v>1</v>
      </c>
      <c r="F114" s="114">
        <v>3</v>
      </c>
      <c r="G114" s="114">
        <v>2.5</v>
      </c>
      <c r="H114" s="114"/>
      <c r="I114" s="132">
        <v>8578</v>
      </c>
      <c r="J114" s="114">
        <v>6433</v>
      </c>
      <c r="K114" s="114">
        <v>37</v>
      </c>
      <c r="L114" s="133"/>
      <c r="M114" s="138" t="s">
        <v>540</v>
      </c>
      <c r="N114" s="124">
        <v>1</v>
      </c>
    </row>
    <row r="115" spans="2:14" ht="15.6" customHeight="1">
      <c r="B115" s="141"/>
      <c r="C115" s="113" t="s">
        <v>512</v>
      </c>
      <c r="D115" s="153"/>
      <c r="E115" s="114">
        <v>1</v>
      </c>
      <c r="F115" s="114">
        <v>3</v>
      </c>
      <c r="G115" s="114">
        <v>1.5</v>
      </c>
      <c r="H115" s="114"/>
      <c r="I115" s="130">
        <v>11422</v>
      </c>
      <c r="J115" s="130">
        <v>2753</v>
      </c>
      <c r="K115" s="130">
        <v>16</v>
      </c>
      <c r="L115" s="133"/>
      <c r="M115" s="138" t="s">
        <v>540</v>
      </c>
      <c r="N115" s="124">
        <v>1</v>
      </c>
    </row>
    <row r="116" spans="2:14" ht="15.6" customHeight="1">
      <c r="B116" s="139">
        <v>23</v>
      </c>
      <c r="C116" s="113" t="s">
        <v>488</v>
      </c>
      <c r="D116" s="152" t="s">
        <v>531</v>
      </c>
      <c r="E116" s="114">
        <v>1</v>
      </c>
      <c r="F116" s="114">
        <v>3</v>
      </c>
      <c r="G116" s="114">
        <v>2.5</v>
      </c>
      <c r="H116" s="114"/>
      <c r="I116" s="132">
        <v>8578</v>
      </c>
      <c r="J116" s="114">
        <v>6433</v>
      </c>
      <c r="K116" s="114">
        <v>37</v>
      </c>
      <c r="L116" s="133"/>
      <c r="M116" s="138" t="s">
        <v>538</v>
      </c>
      <c r="N116" s="124">
        <v>1</v>
      </c>
    </row>
    <row r="117" spans="2:14" ht="15.6" customHeight="1">
      <c r="B117" s="141"/>
      <c r="C117" s="113" t="s">
        <v>512</v>
      </c>
      <c r="D117" s="153"/>
      <c r="E117" s="114">
        <v>1</v>
      </c>
      <c r="F117" s="114">
        <v>3</v>
      </c>
      <c r="G117" s="114">
        <v>1.5</v>
      </c>
      <c r="H117" s="114"/>
      <c r="I117" s="130">
        <v>11422</v>
      </c>
      <c r="J117" s="130">
        <v>2753</v>
      </c>
      <c r="K117" s="130">
        <v>16</v>
      </c>
      <c r="L117" s="133"/>
      <c r="M117" s="138" t="s">
        <v>538</v>
      </c>
      <c r="N117" s="124">
        <v>1</v>
      </c>
    </row>
    <row r="118" spans="2:14" ht="15.6" customHeight="1">
      <c r="B118" s="129">
        <v>24</v>
      </c>
      <c r="C118" s="113" t="s">
        <v>488</v>
      </c>
      <c r="D118" s="137" t="s">
        <v>533</v>
      </c>
      <c r="E118" s="114">
        <v>1</v>
      </c>
      <c r="F118" s="114">
        <v>3</v>
      </c>
      <c r="G118" s="114">
        <v>2.5</v>
      </c>
      <c r="H118" s="114"/>
      <c r="I118" s="132">
        <v>8578</v>
      </c>
      <c r="J118" s="114">
        <v>6433</v>
      </c>
      <c r="K118" s="114">
        <v>37</v>
      </c>
      <c r="L118" s="133"/>
      <c r="M118" s="138" t="s">
        <v>539</v>
      </c>
      <c r="N118" s="124">
        <v>1</v>
      </c>
    </row>
    <row r="119" spans="2:14" ht="15.6" customHeight="1">
      <c r="B119" s="129">
        <v>25</v>
      </c>
      <c r="C119" s="113" t="s">
        <v>336</v>
      </c>
      <c r="D119" s="137" t="s">
        <v>534</v>
      </c>
      <c r="E119" s="114">
        <v>1</v>
      </c>
      <c r="F119" s="114">
        <v>32</v>
      </c>
      <c r="G119" s="114">
        <v>32</v>
      </c>
      <c r="H119" s="114">
        <v>3</v>
      </c>
      <c r="I119" s="114">
        <v>371923</v>
      </c>
      <c r="J119" s="114">
        <v>349640</v>
      </c>
      <c r="K119" s="114">
        <v>2010</v>
      </c>
      <c r="L119" s="118">
        <v>2.15</v>
      </c>
      <c r="M119" s="138" t="s">
        <v>537</v>
      </c>
      <c r="N119" s="124">
        <v>1</v>
      </c>
    </row>
    <row r="120" spans="2:14" ht="15.6" customHeight="1">
      <c r="B120" s="129">
        <v>26</v>
      </c>
      <c r="C120" s="113" t="s">
        <v>485</v>
      </c>
      <c r="D120" s="137" t="s">
        <v>535</v>
      </c>
      <c r="E120" s="114">
        <v>1</v>
      </c>
      <c r="F120" s="114">
        <v>3</v>
      </c>
      <c r="G120" s="114">
        <v>2.5</v>
      </c>
      <c r="H120" s="114"/>
      <c r="I120" s="114">
        <v>65951</v>
      </c>
      <c r="J120" s="114">
        <v>13437</v>
      </c>
      <c r="K120" s="114">
        <v>80</v>
      </c>
      <c r="L120" s="130"/>
      <c r="M120" s="138" t="s">
        <v>536</v>
      </c>
      <c r="N120" s="124">
        <v>1</v>
      </c>
    </row>
    <row r="121" spans="2:14" ht="15.6" customHeight="1">
      <c r="B121" s="139">
        <v>27</v>
      </c>
      <c r="C121" s="113" t="s">
        <v>488</v>
      </c>
      <c r="D121" s="152" t="s">
        <v>541</v>
      </c>
      <c r="E121" s="114">
        <v>1</v>
      </c>
      <c r="F121" s="114">
        <v>3</v>
      </c>
      <c r="G121" s="114">
        <v>2.5</v>
      </c>
      <c r="H121" s="114"/>
      <c r="I121" s="132">
        <v>8578</v>
      </c>
      <c r="J121" s="114">
        <v>6433</v>
      </c>
      <c r="K121" s="114">
        <v>37</v>
      </c>
      <c r="L121" s="133"/>
      <c r="M121" s="138" t="s">
        <v>549</v>
      </c>
      <c r="N121" s="124">
        <v>1</v>
      </c>
    </row>
    <row r="122" spans="2:14" ht="15.6" customHeight="1">
      <c r="B122" s="141"/>
      <c r="C122" s="113" t="s">
        <v>512</v>
      </c>
      <c r="D122" s="153"/>
      <c r="E122" s="114">
        <v>1</v>
      </c>
      <c r="F122" s="114">
        <v>3</v>
      </c>
      <c r="G122" s="114">
        <v>1.5</v>
      </c>
      <c r="H122" s="114"/>
      <c r="I122" s="130">
        <v>11422</v>
      </c>
      <c r="J122" s="130">
        <v>2753</v>
      </c>
      <c r="K122" s="130">
        <v>16</v>
      </c>
      <c r="L122" s="133"/>
      <c r="M122" s="138" t="s">
        <v>549</v>
      </c>
      <c r="N122" s="124">
        <v>1</v>
      </c>
    </row>
    <row r="123" spans="2:14" ht="15.6" customHeight="1">
      <c r="B123" s="139">
        <v>28</v>
      </c>
      <c r="C123" s="113" t="s">
        <v>488</v>
      </c>
      <c r="D123" s="147" t="s">
        <v>542</v>
      </c>
      <c r="E123" s="114">
        <v>1</v>
      </c>
      <c r="F123" s="114">
        <v>3</v>
      </c>
      <c r="G123" s="114">
        <v>2.5</v>
      </c>
      <c r="H123" s="114"/>
      <c r="I123" s="132">
        <v>8578</v>
      </c>
      <c r="J123" s="114">
        <v>6433</v>
      </c>
      <c r="K123" s="114">
        <v>37</v>
      </c>
      <c r="L123" s="133"/>
      <c r="M123" s="138" t="s">
        <v>550</v>
      </c>
      <c r="N123" s="124">
        <v>1</v>
      </c>
    </row>
    <row r="124" spans="2:14" ht="15.6" customHeight="1">
      <c r="B124" s="141"/>
      <c r="C124" s="113" t="s">
        <v>512</v>
      </c>
      <c r="D124" s="148"/>
      <c r="E124" s="114">
        <v>1</v>
      </c>
      <c r="F124" s="114">
        <v>3</v>
      </c>
      <c r="G124" s="114">
        <v>1.5</v>
      </c>
      <c r="H124" s="114"/>
      <c r="I124" s="130">
        <v>11422</v>
      </c>
      <c r="J124" s="130">
        <v>2753</v>
      </c>
      <c r="K124" s="130">
        <v>16</v>
      </c>
      <c r="L124" s="133"/>
      <c r="M124" s="138" t="s">
        <v>550</v>
      </c>
      <c r="N124" s="124">
        <v>1</v>
      </c>
    </row>
    <row r="125" spans="2:14" ht="15.6" customHeight="1">
      <c r="B125" s="129">
        <v>29</v>
      </c>
      <c r="C125" s="113" t="s">
        <v>493</v>
      </c>
      <c r="D125" s="137" t="s">
        <v>543</v>
      </c>
      <c r="E125" s="114">
        <v>1</v>
      </c>
      <c r="F125" s="131">
        <v>3</v>
      </c>
      <c r="G125" s="114">
        <v>2.5</v>
      </c>
      <c r="H125" s="114"/>
      <c r="I125" s="114">
        <v>49444</v>
      </c>
      <c r="J125" s="114">
        <v>10240</v>
      </c>
      <c r="K125" s="114">
        <v>48</v>
      </c>
      <c r="L125" s="105"/>
      <c r="M125" s="138" t="s">
        <v>551</v>
      </c>
      <c r="N125" s="124">
        <v>1</v>
      </c>
    </row>
    <row r="126" spans="2:14" ht="15.6" customHeight="1">
      <c r="B126" s="139">
        <v>30</v>
      </c>
      <c r="C126" s="113" t="s">
        <v>488</v>
      </c>
      <c r="D126" s="147" t="s">
        <v>544</v>
      </c>
      <c r="E126" s="114">
        <v>1</v>
      </c>
      <c r="F126" s="114">
        <v>3</v>
      </c>
      <c r="G126" s="114">
        <v>2.5</v>
      </c>
      <c r="H126" s="114"/>
      <c r="I126" s="132">
        <v>8578</v>
      </c>
      <c r="J126" s="114">
        <v>6433</v>
      </c>
      <c r="K126" s="114">
        <v>37</v>
      </c>
      <c r="L126" s="133"/>
      <c r="M126" s="138" t="s">
        <v>552</v>
      </c>
      <c r="N126" s="124">
        <v>1</v>
      </c>
    </row>
    <row r="127" spans="2:14" ht="15.6" customHeight="1">
      <c r="B127" s="141"/>
      <c r="C127" s="113" t="s">
        <v>512</v>
      </c>
      <c r="D127" s="148"/>
      <c r="E127" s="114">
        <v>1</v>
      </c>
      <c r="F127" s="114">
        <v>3</v>
      </c>
      <c r="G127" s="114">
        <v>1.5</v>
      </c>
      <c r="H127" s="114"/>
      <c r="I127" s="130">
        <v>11422</v>
      </c>
      <c r="J127" s="130">
        <v>2753</v>
      </c>
      <c r="K127" s="130">
        <v>16</v>
      </c>
      <c r="L127" s="133"/>
      <c r="M127" s="138" t="s">
        <v>552</v>
      </c>
      <c r="N127" s="124">
        <v>1</v>
      </c>
    </row>
    <row r="128" spans="2:14" ht="20.45" customHeight="1">
      <c r="B128" s="129">
        <v>31</v>
      </c>
      <c r="C128" s="113" t="s">
        <v>493</v>
      </c>
      <c r="D128" s="137" t="s">
        <v>545</v>
      </c>
      <c r="E128" s="114">
        <v>1</v>
      </c>
      <c r="F128" s="131">
        <v>3</v>
      </c>
      <c r="G128" s="114">
        <v>2.5</v>
      </c>
      <c r="H128" s="114"/>
      <c r="I128" s="114">
        <v>49444</v>
      </c>
      <c r="J128" s="114">
        <v>10240</v>
      </c>
      <c r="K128" s="114">
        <v>48</v>
      </c>
      <c r="L128" s="105"/>
      <c r="M128" s="138" t="s">
        <v>548</v>
      </c>
      <c r="N128" s="124">
        <v>1</v>
      </c>
    </row>
    <row r="129" spans="2:14" ht="15.6" customHeight="1">
      <c r="B129" s="129">
        <v>32</v>
      </c>
      <c r="C129" s="113" t="s">
        <v>488</v>
      </c>
      <c r="D129" s="137" t="s">
        <v>546</v>
      </c>
      <c r="E129" s="114">
        <v>1</v>
      </c>
      <c r="F129" s="114">
        <v>3</v>
      </c>
      <c r="G129" s="114">
        <v>2.5</v>
      </c>
      <c r="H129" s="114"/>
      <c r="I129" s="132">
        <v>8578</v>
      </c>
      <c r="J129" s="114">
        <v>6433</v>
      </c>
      <c r="K129" s="114">
        <v>37</v>
      </c>
      <c r="L129" s="133"/>
      <c r="M129" s="138" t="s">
        <v>547</v>
      </c>
      <c r="N129" s="124">
        <v>1</v>
      </c>
    </row>
    <row r="130" spans="2:14" ht="15.6" customHeight="1">
      <c r="B130" s="129">
        <v>33</v>
      </c>
      <c r="C130" s="113" t="s">
        <v>488</v>
      </c>
      <c r="D130" s="113" t="s">
        <v>553</v>
      </c>
      <c r="E130" s="114">
        <v>1</v>
      </c>
      <c r="F130" s="114">
        <v>3</v>
      </c>
      <c r="G130" s="114">
        <v>2.5</v>
      </c>
      <c r="H130" s="114"/>
      <c r="I130" s="132">
        <v>8578</v>
      </c>
      <c r="J130" s="114">
        <v>6433</v>
      </c>
      <c r="K130" s="114">
        <v>37</v>
      </c>
      <c r="L130" s="133"/>
      <c r="M130" s="138" t="s">
        <v>561</v>
      </c>
      <c r="N130" s="124">
        <v>1</v>
      </c>
    </row>
    <row r="131" spans="2:14" ht="15.6" customHeight="1">
      <c r="B131" s="129">
        <v>34</v>
      </c>
      <c r="C131" s="113" t="s">
        <v>488</v>
      </c>
      <c r="D131" s="137" t="s">
        <v>554</v>
      </c>
      <c r="E131" s="114">
        <v>1</v>
      </c>
      <c r="F131" s="114">
        <v>3</v>
      </c>
      <c r="G131" s="114">
        <v>2.5</v>
      </c>
      <c r="H131" s="114"/>
      <c r="I131" s="132">
        <v>8578</v>
      </c>
      <c r="J131" s="114">
        <v>6433</v>
      </c>
      <c r="K131" s="114">
        <v>37</v>
      </c>
      <c r="L131" s="133"/>
      <c r="M131" s="138" t="s">
        <v>560</v>
      </c>
      <c r="N131" s="124">
        <v>1</v>
      </c>
    </row>
    <row r="132" spans="2:14" ht="15.6" customHeight="1">
      <c r="B132" s="129">
        <v>35</v>
      </c>
      <c r="C132" s="113" t="s">
        <v>493</v>
      </c>
      <c r="D132" s="113" t="s">
        <v>555</v>
      </c>
      <c r="E132" s="114">
        <v>1</v>
      </c>
      <c r="F132" s="131">
        <v>3</v>
      </c>
      <c r="G132" s="114">
        <v>2.5</v>
      </c>
      <c r="H132" s="114"/>
      <c r="I132" s="114">
        <v>49444</v>
      </c>
      <c r="J132" s="114">
        <v>10240</v>
      </c>
      <c r="K132" s="114">
        <v>48</v>
      </c>
      <c r="L132" s="105"/>
      <c r="M132" s="138" t="s">
        <v>562</v>
      </c>
      <c r="N132" s="124">
        <v>1</v>
      </c>
    </row>
    <row r="133" spans="2:14" ht="15.6" customHeight="1">
      <c r="B133" s="129">
        <v>36</v>
      </c>
      <c r="C133" s="113" t="s">
        <v>392</v>
      </c>
      <c r="D133" s="137" t="s">
        <v>556</v>
      </c>
      <c r="E133" s="114">
        <v>1</v>
      </c>
      <c r="F133" s="114"/>
      <c r="G133" s="114">
        <v>3.6</v>
      </c>
      <c r="H133" s="114">
        <v>9</v>
      </c>
      <c r="I133" s="114">
        <v>450000</v>
      </c>
      <c r="J133" s="114">
        <v>141000</v>
      </c>
      <c r="K133" s="114">
        <v>810</v>
      </c>
      <c r="L133" s="105">
        <v>1.83</v>
      </c>
      <c r="M133" s="138" t="s">
        <v>563</v>
      </c>
      <c r="N133" s="124">
        <v>1</v>
      </c>
    </row>
    <row r="134" spans="2:14" ht="15.6" customHeight="1">
      <c r="B134" s="129">
        <v>37</v>
      </c>
      <c r="C134" s="113" t="s">
        <v>488</v>
      </c>
      <c r="D134" s="137" t="s">
        <v>557</v>
      </c>
      <c r="E134" s="114">
        <v>1</v>
      </c>
      <c r="F134" s="114">
        <v>3</v>
      </c>
      <c r="G134" s="114">
        <v>2.5</v>
      </c>
      <c r="H134" s="114"/>
      <c r="I134" s="132">
        <v>8578</v>
      </c>
      <c r="J134" s="114">
        <v>6433</v>
      </c>
      <c r="K134" s="114">
        <v>37</v>
      </c>
      <c r="L134" s="133"/>
      <c r="M134" s="138" t="s">
        <v>564</v>
      </c>
      <c r="N134" s="124">
        <v>1</v>
      </c>
    </row>
    <row r="135" spans="2:14" ht="15.6" customHeight="1">
      <c r="B135" s="139">
        <v>38</v>
      </c>
      <c r="C135" s="113" t="s">
        <v>488</v>
      </c>
      <c r="D135" s="147" t="s">
        <v>558</v>
      </c>
      <c r="E135" s="114">
        <v>1</v>
      </c>
      <c r="F135" s="114">
        <v>3</v>
      </c>
      <c r="G135" s="114">
        <v>2.5</v>
      </c>
      <c r="H135" s="114"/>
      <c r="I135" s="132">
        <v>8578</v>
      </c>
      <c r="J135" s="114">
        <v>6433</v>
      </c>
      <c r="K135" s="114">
        <v>37</v>
      </c>
      <c r="L135" s="133"/>
      <c r="M135" s="138" t="s">
        <v>559</v>
      </c>
      <c r="N135" s="124">
        <v>1</v>
      </c>
    </row>
    <row r="136" spans="2:14" ht="15.6" customHeight="1">
      <c r="B136" s="141"/>
      <c r="C136" s="113" t="s">
        <v>512</v>
      </c>
      <c r="D136" s="148"/>
      <c r="E136" s="114">
        <v>1</v>
      </c>
      <c r="F136" s="114">
        <v>3</v>
      </c>
      <c r="G136" s="114">
        <v>1.5</v>
      </c>
      <c r="H136" s="114"/>
      <c r="I136" s="130">
        <v>11422</v>
      </c>
      <c r="J136" s="130">
        <v>2753</v>
      </c>
      <c r="K136" s="130">
        <v>16</v>
      </c>
      <c r="L136" s="133"/>
      <c r="M136" s="138" t="s">
        <v>559</v>
      </c>
      <c r="N136" s="124">
        <v>1</v>
      </c>
    </row>
    <row r="137" spans="2:14" ht="15.6" customHeight="1">
      <c r="B137" s="129">
        <v>39</v>
      </c>
      <c r="C137" s="113" t="s">
        <v>485</v>
      </c>
      <c r="D137" s="137" t="s">
        <v>565</v>
      </c>
      <c r="E137" s="114">
        <v>1</v>
      </c>
      <c r="F137" s="114">
        <v>3</v>
      </c>
      <c r="G137" s="114">
        <v>2.5</v>
      </c>
      <c r="H137" s="114">
        <v>2.1</v>
      </c>
      <c r="I137" s="114">
        <v>65951</v>
      </c>
      <c r="J137" s="114">
        <v>13437</v>
      </c>
      <c r="K137" s="114">
        <v>80</v>
      </c>
      <c r="L137" s="130"/>
      <c r="M137" s="138" t="s">
        <v>586</v>
      </c>
      <c r="N137" s="124">
        <v>1</v>
      </c>
    </row>
    <row r="138" spans="2:14" ht="15.6" customHeight="1">
      <c r="B138" s="129">
        <v>40</v>
      </c>
      <c r="C138" s="113" t="s">
        <v>392</v>
      </c>
      <c r="D138" s="137" t="s">
        <v>566</v>
      </c>
      <c r="E138" s="114">
        <v>1</v>
      </c>
      <c r="F138" s="114"/>
      <c r="G138" s="114">
        <v>3.6</v>
      </c>
      <c r="H138" s="114">
        <v>9</v>
      </c>
      <c r="I138" s="114">
        <v>450000</v>
      </c>
      <c r="J138" s="114">
        <v>141000</v>
      </c>
      <c r="K138" s="114">
        <v>810</v>
      </c>
      <c r="L138" s="105">
        <v>1.83</v>
      </c>
      <c r="M138" s="138" t="s">
        <v>587</v>
      </c>
      <c r="N138" s="124">
        <v>1</v>
      </c>
    </row>
    <row r="139" spans="2:14" ht="15.6" customHeight="1">
      <c r="B139" s="129">
        <v>41</v>
      </c>
      <c r="C139" s="113" t="s">
        <v>336</v>
      </c>
      <c r="D139" s="137" t="s">
        <v>567</v>
      </c>
      <c r="E139" s="114">
        <v>1</v>
      </c>
      <c r="F139" s="114">
        <v>32</v>
      </c>
      <c r="G139" s="114">
        <v>32</v>
      </c>
      <c r="H139" s="114">
        <v>3</v>
      </c>
      <c r="I139" s="114">
        <v>371923</v>
      </c>
      <c r="J139" s="114">
        <v>349640</v>
      </c>
      <c r="K139" s="114">
        <v>2010</v>
      </c>
      <c r="L139" s="118">
        <v>2.15</v>
      </c>
      <c r="M139" s="138" t="s">
        <v>588</v>
      </c>
      <c r="N139" s="124">
        <v>1</v>
      </c>
    </row>
    <row r="140" spans="2:14" ht="15.6" customHeight="1">
      <c r="B140" s="129">
        <v>42</v>
      </c>
      <c r="C140" s="113" t="s">
        <v>485</v>
      </c>
      <c r="D140" s="137" t="s">
        <v>568</v>
      </c>
      <c r="E140" s="114">
        <v>1</v>
      </c>
      <c r="F140" s="114">
        <v>3</v>
      </c>
      <c r="G140" s="114">
        <v>2.5</v>
      </c>
      <c r="H140" s="114">
        <v>2.1</v>
      </c>
      <c r="I140" s="114">
        <v>65951</v>
      </c>
      <c r="J140" s="114">
        <v>13437</v>
      </c>
      <c r="K140" s="114">
        <v>80</v>
      </c>
      <c r="L140" s="130"/>
      <c r="M140" s="138" t="s">
        <v>589</v>
      </c>
      <c r="N140" s="124">
        <v>1</v>
      </c>
    </row>
    <row r="141" spans="2:14" ht="15.6" customHeight="1">
      <c r="B141" s="129">
        <v>43</v>
      </c>
      <c r="C141" s="113" t="s">
        <v>488</v>
      </c>
      <c r="D141" s="113" t="s">
        <v>569</v>
      </c>
      <c r="E141" s="114">
        <v>1</v>
      </c>
      <c r="F141" s="114">
        <v>3</v>
      </c>
      <c r="G141" s="114">
        <v>2.5</v>
      </c>
      <c r="H141" s="114"/>
      <c r="I141" s="132">
        <v>8578</v>
      </c>
      <c r="J141" s="114">
        <v>6433</v>
      </c>
      <c r="K141" s="114">
        <v>37</v>
      </c>
      <c r="L141" s="133"/>
      <c r="M141" s="138" t="s">
        <v>585</v>
      </c>
      <c r="N141" s="124">
        <v>1</v>
      </c>
    </row>
    <row r="142" spans="2:14" ht="15.6" customHeight="1">
      <c r="B142" s="129">
        <v>44</v>
      </c>
      <c r="C142" s="113" t="s">
        <v>392</v>
      </c>
      <c r="D142" s="137" t="s">
        <v>570</v>
      </c>
      <c r="E142" s="114">
        <v>1</v>
      </c>
      <c r="F142" s="114"/>
      <c r="G142" s="114">
        <v>3.6</v>
      </c>
      <c r="H142" s="114">
        <v>9</v>
      </c>
      <c r="I142" s="114">
        <v>450000</v>
      </c>
      <c r="J142" s="114">
        <v>141000</v>
      </c>
      <c r="K142" s="114">
        <v>810</v>
      </c>
      <c r="L142" s="105">
        <v>1.83</v>
      </c>
      <c r="M142" s="138" t="s">
        <v>584</v>
      </c>
      <c r="N142" s="124">
        <v>1</v>
      </c>
    </row>
    <row r="143" spans="2:14" ht="15.6" customHeight="1">
      <c r="B143" s="129">
        <v>45</v>
      </c>
      <c r="C143" s="113" t="s">
        <v>571</v>
      </c>
      <c r="D143" s="137" t="s">
        <v>572</v>
      </c>
      <c r="E143" s="114">
        <v>1</v>
      </c>
      <c r="F143" s="114">
        <v>3</v>
      </c>
      <c r="G143" s="114">
        <v>2.5</v>
      </c>
      <c r="H143" s="114">
        <v>2.1</v>
      </c>
      <c r="I143" s="114">
        <v>65951</v>
      </c>
      <c r="J143" s="114">
        <v>13437</v>
      </c>
      <c r="K143" s="114">
        <v>80</v>
      </c>
      <c r="L143" s="130"/>
      <c r="M143" s="138" t="s">
        <v>583</v>
      </c>
      <c r="N143" s="124">
        <v>1</v>
      </c>
    </row>
    <row r="144" spans="2:14" ht="15.6" customHeight="1">
      <c r="B144" s="129">
        <v>46</v>
      </c>
      <c r="C144" s="113" t="s">
        <v>571</v>
      </c>
      <c r="D144" s="137" t="s">
        <v>573</v>
      </c>
      <c r="E144" s="114">
        <v>1</v>
      </c>
      <c r="F144" s="114">
        <v>3</v>
      </c>
      <c r="G144" s="114">
        <v>2.5</v>
      </c>
      <c r="H144" s="114">
        <v>2.1</v>
      </c>
      <c r="I144" s="114">
        <v>65951</v>
      </c>
      <c r="J144" s="114">
        <v>13437</v>
      </c>
      <c r="K144" s="114">
        <v>80</v>
      </c>
      <c r="L144" s="130"/>
      <c r="M144" s="138" t="s">
        <v>582</v>
      </c>
      <c r="N144" s="124">
        <v>1</v>
      </c>
    </row>
    <row r="145" spans="2:14" ht="15.6" customHeight="1">
      <c r="B145" s="129">
        <v>47</v>
      </c>
      <c r="C145" s="113" t="s">
        <v>571</v>
      </c>
      <c r="D145" s="137" t="s">
        <v>574</v>
      </c>
      <c r="E145" s="114">
        <v>1</v>
      </c>
      <c r="F145" s="114">
        <v>3</v>
      </c>
      <c r="G145" s="114">
        <v>2.5</v>
      </c>
      <c r="H145" s="114">
        <v>2.1</v>
      </c>
      <c r="I145" s="114">
        <v>65951</v>
      </c>
      <c r="J145" s="114">
        <v>13437</v>
      </c>
      <c r="K145" s="114">
        <v>80</v>
      </c>
      <c r="L145" s="130"/>
      <c r="M145" s="138" t="s">
        <v>581</v>
      </c>
      <c r="N145" s="124">
        <v>1</v>
      </c>
    </row>
    <row r="146" spans="2:14" ht="15.6" customHeight="1">
      <c r="B146" s="129">
        <v>48</v>
      </c>
      <c r="C146" s="113" t="s">
        <v>571</v>
      </c>
      <c r="D146" s="137" t="s">
        <v>575</v>
      </c>
      <c r="E146" s="114">
        <v>1</v>
      </c>
      <c r="F146" s="114">
        <v>3</v>
      </c>
      <c r="G146" s="114">
        <v>2.5</v>
      </c>
      <c r="H146" s="114">
        <v>2.1</v>
      </c>
      <c r="I146" s="114">
        <v>65951</v>
      </c>
      <c r="J146" s="114">
        <v>13437</v>
      </c>
      <c r="K146" s="114">
        <v>80</v>
      </c>
      <c r="L146" s="130"/>
      <c r="M146" s="138" t="s">
        <v>580</v>
      </c>
      <c r="N146" s="124">
        <v>1</v>
      </c>
    </row>
    <row r="147" spans="2:14" ht="15.6" customHeight="1">
      <c r="B147" s="129">
        <v>49</v>
      </c>
      <c r="C147" s="113" t="s">
        <v>488</v>
      </c>
      <c r="D147" s="137" t="s">
        <v>576</v>
      </c>
      <c r="E147" s="114">
        <v>1</v>
      </c>
      <c r="F147" s="114">
        <v>3</v>
      </c>
      <c r="G147" s="114">
        <v>2.5</v>
      </c>
      <c r="H147" s="114"/>
      <c r="I147" s="132">
        <v>8578</v>
      </c>
      <c r="J147" s="114">
        <v>6433</v>
      </c>
      <c r="K147" s="114">
        <v>37</v>
      </c>
      <c r="L147" s="105"/>
      <c r="M147" s="138" t="s">
        <v>579</v>
      </c>
      <c r="N147" s="124">
        <v>1</v>
      </c>
    </row>
    <row r="148" spans="2:14" ht="15.6" customHeight="1">
      <c r="B148" s="129">
        <v>50</v>
      </c>
      <c r="C148" s="113" t="s">
        <v>571</v>
      </c>
      <c r="D148" s="137" t="s">
        <v>577</v>
      </c>
      <c r="E148" s="114">
        <v>1</v>
      </c>
      <c r="F148" s="114">
        <v>3</v>
      </c>
      <c r="G148" s="114">
        <v>2.5</v>
      </c>
      <c r="H148" s="114">
        <v>2.1</v>
      </c>
      <c r="I148" s="114">
        <v>65951</v>
      </c>
      <c r="J148" s="114">
        <v>13437</v>
      </c>
      <c r="K148" s="114">
        <v>80</v>
      </c>
      <c r="L148" s="130"/>
      <c r="M148" s="138" t="s">
        <v>578</v>
      </c>
      <c r="N148" s="124">
        <v>1</v>
      </c>
    </row>
    <row r="149" spans="2:14" ht="15.6" customHeight="1">
      <c r="B149" s="129">
        <v>51</v>
      </c>
      <c r="C149" s="113" t="s">
        <v>488</v>
      </c>
      <c r="D149" s="137" t="s">
        <v>590</v>
      </c>
      <c r="E149" s="114">
        <v>1</v>
      </c>
      <c r="F149" s="114">
        <v>3</v>
      </c>
      <c r="G149" s="114">
        <v>2.5</v>
      </c>
      <c r="H149" s="114"/>
      <c r="I149" s="132">
        <v>8578</v>
      </c>
      <c r="J149" s="114">
        <v>6433</v>
      </c>
      <c r="K149" s="114">
        <v>37</v>
      </c>
      <c r="L149" s="133"/>
      <c r="M149" s="138" t="s">
        <v>594</v>
      </c>
      <c r="N149" s="124">
        <v>1</v>
      </c>
    </row>
    <row r="150" spans="2:14" ht="15.6" customHeight="1">
      <c r="B150" s="129">
        <v>52</v>
      </c>
      <c r="C150" s="113" t="s">
        <v>571</v>
      </c>
      <c r="D150" s="137" t="s">
        <v>591</v>
      </c>
      <c r="E150" s="114">
        <v>1</v>
      </c>
      <c r="F150" s="114">
        <v>3</v>
      </c>
      <c r="G150" s="114">
        <v>2.5</v>
      </c>
      <c r="H150" s="114">
        <v>2.1</v>
      </c>
      <c r="I150" s="114">
        <v>65951</v>
      </c>
      <c r="J150" s="114">
        <v>13437</v>
      </c>
      <c r="K150" s="114">
        <v>80</v>
      </c>
      <c r="L150" s="130"/>
      <c r="M150" s="138" t="s">
        <v>595</v>
      </c>
      <c r="N150" s="124">
        <v>1</v>
      </c>
    </row>
    <row r="151" spans="2:14" ht="15.6" customHeight="1">
      <c r="B151" s="139">
        <v>53</v>
      </c>
      <c r="C151" s="113" t="s">
        <v>392</v>
      </c>
      <c r="D151" s="152" t="s">
        <v>592</v>
      </c>
      <c r="E151" s="114">
        <v>1</v>
      </c>
      <c r="F151" s="114"/>
      <c r="G151" s="114">
        <v>3.6</v>
      </c>
      <c r="H151" s="114">
        <v>9</v>
      </c>
      <c r="I151" s="114">
        <v>450000</v>
      </c>
      <c r="J151" s="114">
        <v>141000</v>
      </c>
      <c r="K151" s="114">
        <v>810</v>
      </c>
      <c r="L151" s="105">
        <v>1.83</v>
      </c>
      <c r="M151" s="138" t="s">
        <v>593</v>
      </c>
      <c r="N151" s="124">
        <v>1</v>
      </c>
    </row>
    <row r="152" spans="2:14" ht="15.6" customHeight="1">
      <c r="B152" s="141"/>
      <c r="C152" s="113" t="s">
        <v>488</v>
      </c>
      <c r="D152" s="153"/>
      <c r="E152" s="114">
        <v>1</v>
      </c>
      <c r="F152" s="114">
        <v>3</v>
      </c>
      <c r="G152" s="114">
        <v>2.5</v>
      </c>
      <c r="H152" s="114"/>
      <c r="I152" s="132">
        <v>8578</v>
      </c>
      <c r="J152" s="114">
        <v>6433</v>
      </c>
      <c r="K152" s="114">
        <v>37</v>
      </c>
      <c r="L152" s="105"/>
      <c r="M152" s="138" t="s">
        <v>593</v>
      </c>
      <c r="N152" s="124">
        <v>1</v>
      </c>
    </row>
    <row r="153" spans="2:14" ht="15.6" customHeight="1">
      <c r="B153" s="129">
        <v>54</v>
      </c>
      <c r="C153" s="113" t="s">
        <v>571</v>
      </c>
      <c r="D153" s="113" t="s">
        <v>596</v>
      </c>
      <c r="E153" s="114">
        <v>1</v>
      </c>
      <c r="F153" s="114">
        <v>3</v>
      </c>
      <c r="G153" s="114">
        <v>2.5</v>
      </c>
      <c r="H153" s="114">
        <v>2.1</v>
      </c>
      <c r="I153" s="114">
        <v>65951</v>
      </c>
      <c r="J153" s="114">
        <v>13437</v>
      </c>
      <c r="K153" s="114">
        <v>80</v>
      </c>
      <c r="L153" s="130"/>
      <c r="M153" s="138" t="s">
        <v>626</v>
      </c>
      <c r="N153" s="124">
        <v>1</v>
      </c>
    </row>
    <row r="154" spans="2:14" ht="15.6" customHeight="1">
      <c r="B154" s="129">
        <v>55</v>
      </c>
      <c r="C154" s="113" t="s">
        <v>336</v>
      </c>
      <c r="D154" s="137" t="s">
        <v>597</v>
      </c>
      <c r="E154" s="114">
        <v>1</v>
      </c>
      <c r="F154" s="114">
        <v>32</v>
      </c>
      <c r="G154" s="114">
        <v>32</v>
      </c>
      <c r="H154" s="114">
        <v>3</v>
      </c>
      <c r="I154" s="114">
        <v>371923</v>
      </c>
      <c r="J154" s="114">
        <v>349640</v>
      </c>
      <c r="K154" s="114">
        <v>2010</v>
      </c>
      <c r="L154" s="118">
        <v>2.15</v>
      </c>
      <c r="M154" s="138" t="s">
        <v>627</v>
      </c>
      <c r="N154" s="124">
        <v>1</v>
      </c>
    </row>
    <row r="155" spans="2:14" ht="15.6" customHeight="1">
      <c r="B155" s="129">
        <v>56</v>
      </c>
      <c r="C155" s="113" t="s">
        <v>598</v>
      </c>
      <c r="D155" s="137" t="s">
        <v>599</v>
      </c>
      <c r="E155" s="114">
        <v>1</v>
      </c>
      <c r="F155" s="114"/>
      <c r="G155" s="114">
        <v>3.6</v>
      </c>
      <c r="H155" s="114">
        <v>9</v>
      </c>
      <c r="I155" s="114">
        <v>450000</v>
      </c>
      <c r="J155" s="114">
        <v>141000</v>
      </c>
      <c r="K155" s="114">
        <v>810</v>
      </c>
      <c r="L155" s="105">
        <v>1.83</v>
      </c>
      <c r="M155" s="138" t="s">
        <v>628</v>
      </c>
      <c r="N155" s="124">
        <v>1</v>
      </c>
    </row>
    <row r="156" spans="2:14" ht="15.6" customHeight="1">
      <c r="B156" s="129">
        <v>57</v>
      </c>
      <c r="C156" s="113" t="s">
        <v>392</v>
      </c>
      <c r="D156" s="137" t="s">
        <v>600</v>
      </c>
      <c r="E156" s="114">
        <v>1</v>
      </c>
      <c r="F156" s="114"/>
      <c r="G156" s="114">
        <v>3.6</v>
      </c>
      <c r="H156" s="114">
        <v>9</v>
      </c>
      <c r="I156" s="114">
        <v>450000</v>
      </c>
      <c r="J156" s="114">
        <v>141000</v>
      </c>
      <c r="K156" s="114">
        <v>810</v>
      </c>
      <c r="L156" s="105">
        <v>1.83</v>
      </c>
      <c r="M156" s="138" t="s">
        <v>629</v>
      </c>
      <c r="N156" s="124">
        <v>1</v>
      </c>
    </row>
    <row r="157" spans="2:14" ht="15.6" customHeight="1">
      <c r="B157" s="139">
        <v>58</v>
      </c>
      <c r="C157" s="113" t="s">
        <v>602</v>
      </c>
      <c r="D157" s="152" t="s">
        <v>601</v>
      </c>
      <c r="E157" s="114">
        <v>1</v>
      </c>
      <c r="F157" s="114">
        <v>25</v>
      </c>
      <c r="G157" s="114">
        <v>25</v>
      </c>
      <c r="H157" s="114">
        <v>0.5</v>
      </c>
      <c r="I157" s="114">
        <v>25000</v>
      </c>
      <c r="J157" s="114">
        <v>24000</v>
      </c>
      <c r="K157" s="114">
        <v>136</v>
      </c>
      <c r="L157" s="105">
        <v>0.0625</v>
      </c>
      <c r="M157" s="138" t="s">
        <v>630</v>
      </c>
      <c r="N157" s="124">
        <v>1</v>
      </c>
    </row>
    <row r="158" spans="2:14" ht="15.6" customHeight="1">
      <c r="B158" s="140"/>
      <c r="C158" s="113" t="s">
        <v>392</v>
      </c>
      <c r="D158" s="154"/>
      <c r="E158" s="114">
        <v>1</v>
      </c>
      <c r="F158" s="114"/>
      <c r="G158" s="114">
        <v>3.6</v>
      </c>
      <c r="H158" s="114">
        <v>9</v>
      </c>
      <c r="I158" s="114">
        <v>450000</v>
      </c>
      <c r="J158" s="114">
        <v>141000</v>
      </c>
      <c r="K158" s="114">
        <v>810</v>
      </c>
      <c r="L158" s="105">
        <v>1.83</v>
      </c>
      <c r="M158" s="138" t="s">
        <v>630</v>
      </c>
      <c r="N158" s="124"/>
    </row>
    <row r="159" spans="2:14" ht="15.6" customHeight="1">
      <c r="B159" s="141"/>
      <c r="C159" s="113" t="s">
        <v>488</v>
      </c>
      <c r="D159" s="153"/>
      <c r="E159" s="114">
        <v>1</v>
      </c>
      <c r="F159" s="114">
        <v>3</v>
      </c>
      <c r="G159" s="114">
        <v>2.5</v>
      </c>
      <c r="H159" s="114"/>
      <c r="I159" s="132">
        <v>8578</v>
      </c>
      <c r="J159" s="114">
        <v>6433</v>
      </c>
      <c r="K159" s="114">
        <v>37</v>
      </c>
      <c r="L159" s="133"/>
      <c r="M159" s="138" t="s">
        <v>630</v>
      </c>
      <c r="N159" s="124">
        <v>1</v>
      </c>
    </row>
    <row r="160" spans="2:14" ht="15.6" customHeight="1">
      <c r="B160" s="129">
        <v>59</v>
      </c>
      <c r="C160" s="113" t="s">
        <v>392</v>
      </c>
      <c r="D160" s="137" t="s">
        <v>603</v>
      </c>
      <c r="E160" s="114">
        <v>1</v>
      </c>
      <c r="F160" s="114"/>
      <c r="G160" s="114">
        <v>3.6</v>
      </c>
      <c r="H160" s="114">
        <v>9</v>
      </c>
      <c r="I160" s="114">
        <v>450000</v>
      </c>
      <c r="J160" s="114">
        <v>141000</v>
      </c>
      <c r="K160" s="114">
        <v>810</v>
      </c>
      <c r="L160" s="105">
        <v>1.83</v>
      </c>
      <c r="M160" s="138" t="s">
        <v>631</v>
      </c>
      <c r="N160" s="124">
        <v>1</v>
      </c>
    </row>
    <row r="161" spans="2:14" ht="15.6" customHeight="1">
      <c r="B161" s="139">
        <v>60</v>
      </c>
      <c r="C161" s="113" t="s">
        <v>392</v>
      </c>
      <c r="D161" s="152" t="s">
        <v>604</v>
      </c>
      <c r="E161" s="114">
        <v>1</v>
      </c>
      <c r="F161" s="114"/>
      <c r="G161" s="114">
        <v>3.6</v>
      </c>
      <c r="H161" s="114">
        <v>9</v>
      </c>
      <c r="I161" s="114">
        <v>450000</v>
      </c>
      <c r="J161" s="114">
        <v>141000</v>
      </c>
      <c r="K161" s="114">
        <v>810</v>
      </c>
      <c r="L161" s="105">
        <v>1.83</v>
      </c>
      <c r="M161" s="138" t="s">
        <v>632</v>
      </c>
      <c r="N161" s="124">
        <v>1</v>
      </c>
    </row>
    <row r="162" spans="2:14" ht="15.6" customHeight="1">
      <c r="B162" s="141"/>
      <c r="C162" s="113" t="s">
        <v>336</v>
      </c>
      <c r="D162" s="153"/>
      <c r="E162" s="114">
        <v>1</v>
      </c>
      <c r="F162" s="114">
        <v>32</v>
      </c>
      <c r="G162" s="114">
        <v>32</v>
      </c>
      <c r="H162" s="114">
        <v>3</v>
      </c>
      <c r="I162" s="114">
        <v>371923</v>
      </c>
      <c r="J162" s="114">
        <v>349640</v>
      </c>
      <c r="K162" s="114">
        <v>2010</v>
      </c>
      <c r="L162" s="118">
        <v>2.15</v>
      </c>
      <c r="M162" s="138" t="s">
        <v>632</v>
      </c>
      <c r="N162" s="124">
        <v>1</v>
      </c>
    </row>
    <row r="163" spans="2:14" ht="15.6" customHeight="1">
      <c r="B163" s="139">
        <v>61</v>
      </c>
      <c r="C163" s="113" t="s">
        <v>392</v>
      </c>
      <c r="D163" s="152" t="s">
        <v>605</v>
      </c>
      <c r="E163" s="114">
        <v>1</v>
      </c>
      <c r="F163" s="114"/>
      <c r="G163" s="114">
        <v>3.6</v>
      </c>
      <c r="H163" s="114">
        <v>9</v>
      </c>
      <c r="I163" s="114">
        <v>450000</v>
      </c>
      <c r="J163" s="114">
        <v>141000</v>
      </c>
      <c r="K163" s="114">
        <v>810</v>
      </c>
      <c r="L163" s="105">
        <v>1.83</v>
      </c>
      <c r="M163" s="138" t="s">
        <v>633</v>
      </c>
      <c r="N163" s="124">
        <v>1</v>
      </c>
    </row>
    <row r="164" spans="2:14" ht="15.6" customHeight="1">
      <c r="B164" s="140"/>
      <c r="C164" s="113" t="s">
        <v>602</v>
      </c>
      <c r="D164" s="154"/>
      <c r="E164" s="114">
        <v>1</v>
      </c>
      <c r="F164" s="114">
        <v>25</v>
      </c>
      <c r="G164" s="114">
        <v>25</v>
      </c>
      <c r="H164" s="114">
        <v>0.5</v>
      </c>
      <c r="I164" s="114">
        <v>25000</v>
      </c>
      <c r="J164" s="114">
        <v>24000</v>
      </c>
      <c r="K164" s="114">
        <v>136</v>
      </c>
      <c r="L164" s="105">
        <v>0.0625</v>
      </c>
      <c r="M164" s="138" t="s">
        <v>633</v>
      </c>
      <c r="N164" s="124">
        <v>1</v>
      </c>
    </row>
    <row r="165" spans="2:14" ht="15.6" customHeight="1">
      <c r="B165" s="141"/>
      <c r="C165" s="113" t="s">
        <v>488</v>
      </c>
      <c r="D165" s="153"/>
      <c r="E165" s="114">
        <v>1</v>
      </c>
      <c r="F165" s="114">
        <v>3</v>
      </c>
      <c r="G165" s="114">
        <v>2.5</v>
      </c>
      <c r="H165" s="114"/>
      <c r="I165" s="132">
        <v>8578</v>
      </c>
      <c r="J165" s="114">
        <v>6433</v>
      </c>
      <c r="K165" s="114">
        <v>37</v>
      </c>
      <c r="L165" s="105"/>
      <c r="M165" s="138" t="s">
        <v>633</v>
      </c>
      <c r="N165" s="124">
        <v>1</v>
      </c>
    </row>
    <row r="166" spans="2:14" ht="15.6" customHeight="1">
      <c r="B166" s="129">
        <v>62</v>
      </c>
      <c r="C166" s="113" t="s">
        <v>602</v>
      </c>
      <c r="D166" s="113" t="s">
        <v>606</v>
      </c>
      <c r="E166" s="114">
        <v>1</v>
      </c>
      <c r="F166" s="114">
        <v>25</v>
      </c>
      <c r="G166" s="114">
        <v>25</v>
      </c>
      <c r="H166" s="114">
        <v>0.5</v>
      </c>
      <c r="I166" s="114">
        <v>25000</v>
      </c>
      <c r="J166" s="114">
        <v>24000</v>
      </c>
      <c r="K166" s="114">
        <v>136</v>
      </c>
      <c r="L166" s="105">
        <v>0.0625</v>
      </c>
      <c r="M166" s="138" t="s">
        <v>617</v>
      </c>
      <c r="N166" s="124">
        <v>1</v>
      </c>
    </row>
    <row r="167" spans="2:14" ht="14.45" customHeight="1">
      <c r="B167" s="129">
        <v>63</v>
      </c>
      <c r="C167" s="113" t="s">
        <v>602</v>
      </c>
      <c r="D167" s="137" t="s">
        <v>608</v>
      </c>
      <c r="E167" s="114">
        <v>1</v>
      </c>
      <c r="F167" s="114">
        <v>25</v>
      </c>
      <c r="G167" s="114">
        <v>25</v>
      </c>
      <c r="H167" s="114">
        <v>0.5</v>
      </c>
      <c r="I167" s="114">
        <v>25000</v>
      </c>
      <c r="J167" s="114">
        <v>24000</v>
      </c>
      <c r="K167" s="114">
        <v>136</v>
      </c>
      <c r="L167" s="105">
        <v>0.0625</v>
      </c>
      <c r="M167" s="138" t="s">
        <v>618</v>
      </c>
      <c r="N167" s="124">
        <v>1</v>
      </c>
    </row>
    <row r="168" spans="2:14" ht="15.6" customHeight="1">
      <c r="B168" s="129">
        <v>64</v>
      </c>
      <c r="C168" s="113" t="s">
        <v>392</v>
      </c>
      <c r="D168" s="137" t="s">
        <v>600</v>
      </c>
      <c r="E168" s="114">
        <v>1</v>
      </c>
      <c r="F168" s="114"/>
      <c r="G168" s="114">
        <v>3.6</v>
      </c>
      <c r="H168" s="114">
        <v>9</v>
      </c>
      <c r="I168" s="114">
        <v>450000</v>
      </c>
      <c r="J168" s="114">
        <v>141000</v>
      </c>
      <c r="K168" s="114">
        <v>810</v>
      </c>
      <c r="L168" s="105">
        <v>1.83</v>
      </c>
      <c r="M168" s="138" t="s">
        <v>619</v>
      </c>
      <c r="N168" s="124">
        <v>1</v>
      </c>
    </row>
    <row r="169" spans="2:14" ht="15.6" customHeight="1">
      <c r="B169" s="129">
        <v>65</v>
      </c>
      <c r="C169" s="113" t="s">
        <v>609</v>
      </c>
      <c r="D169" s="137" t="s">
        <v>607</v>
      </c>
      <c r="E169" s="114">
        <v>1</v>
      </c>
      <c r="F169" s="114">
        <v>25</v>
      </c>
      <c r="G169" s="114">
        <v>25</v>
      </c>
      <c r="H169" s="114">
        <v>0.5</v>
      </c>
      <c r="I169" s="114">
        <v>25000</v>
      </c>
      <c r="J169" s="114">
        <v>24000</v>
      </c>
      <c r="K169" s="114">
        <v>136</v>
      </c>
      <c r="L169" s="105">
        <v>0.0625</v>
      </c>
      <c r="M169" s="138" t="s">
        <v>620</v>
      </c>
      <c r="N169" s="124">
        <v>1</v>
      </c>
    </row>
    <row r="170" spans="2:14" ht="15.6" customHeight="1">
      <c r="B170" s="129">
        <v>66</v>
      </c>
      <c r="C170" s="113" t="s">
        <v>609</v>
      </c>
      <c r="D170" s="111" t="s">
        <v>610</v>
      </c>
      <c r="E170" s="114">
        <v>1</v>
      </c>
      <c r="F170" s="114">
        <v>25</v>
      </c>
      <c r="G170" s="114">
        <v>25</v>
      </c>
      <c r="H170" s="114">
        <v>0.5</v>
      </c>
      <c r="I170" s="114">
        <v>25000</v>
      </c>
      <c r="J170" s="114">
        <v>24000</v>
      </c>
      <c r="K170" s="114">
        <v>136</v>
      </c>
      <c r="L170" s="105">
        <v>0.0625</v>
      </c>
      <c r="M170" s="138" t="s">
        <v>621</v>
      </c>
      <c r="N170" s="124">
        <v>1</v>
      </c>
    </row>
    <row r="171" spans="2:14" ht="15.6" customHeight="1">
      <c r="B171" s="129">
        <v>67</v>
      </c>
      <c r="C171" s="113" t="s">
        <v>602</v>
      </c>
      <c r="D171" s="137" t="s">
        <v>607</v>
      </c>
      <c r="E171" s="114">
        <v>1</v>
      </c>
      <c r="F171" s="114">
        <v>25</v>
      </c>
      <c r="G171" s="114">
        <v>25</v>
      </c>
      <c r="H171" s="114">
        <v>0.5</v>
      </c>
      <c r="I171" s="114">
        <v>25000</v>
      </c>
      <c r="J171" s="114">
        <v>24000</v>
      </c>
      <c r="K171" s="114">
        <v>136</v>
      </c>
      <c r="L171" s="105">
        <v>0.0625</v>
      </c>
      <c r="M171" s="138" t="s">
        <v>622</v>
      </c>
      <c r="N171" s="124">
        <v>1</v>
      </c>
    </row>
    <row r="172" spans="2:14" ht="15.6" customHeight="1">
      <c r="B172" s="129">
        <v>68</v>
      </c>
      <c r="C172" s="113" t="s">
        <v>392</v>
      </c>
      <c r="D172" s="111" t="s">
        <v>610</v>
      </c>
      <c r="E172" s="114">
        <v>1</v>
      </c>
      <c r="F172" s="114"/>
      <c r="G172" s="114">
        <v>3.6</v>
      </c>
      <c r="H172" s="114">
        <v>9</v>
      </c>
      <c r="I172" s="114">
        <v>450000</v>
      </c>
      <c r="J172" s="114">
        <v>141000</v>
      </c>
      <c r="K172" s="114">
        <v>810</v>
      </c>
      <c r="L172" s="105">
        <v>1.83</v>
      </c>
      <c r="M172" s="138" t="s">
        <v>623</v>
      </c>
      <c r="N172" s="124">
        <v>1</v>
      </c>
    </row>
    <row r="173" spans="2:14" ht="15.6" customHeight="1">
      <c r="B173" s="129">
        <v>69</v>
      </c>
      <c r="C173" s="113" t="s">
        <v>392</v>
      </c>
      <c r="D173" s="111" t="s">
        <v>611</v>
      </c>
      <c r="E173" s="114">
        <v>1</v>
      </c>
      <c r="F173" s="114"/>
      <c r="G173" s="114">
        <v>3.6</v>
      </c>
      <c r="H173" s="114">
        <v>9</v>
      </c>
      <c r="I173" s="114">
        <v>450000</v>
      </c>
      <c r="J173" s="114">
        <v>141000</v>
      </c>
      <c r="K173" s="114">
        <v>810</v>
      </c>
      <c r="L173" s="105">
        <v>1.83</v>
      </c>
      <c r="M173" s="138" t="s">
        <v>624</v>
      </c>
      <c r="N173" s="124">
        <v>1</v>
      </c>
    </row>
    <row r="174" spans="2:14" ht="15.6" customHeight="1">
      <c r="B174" s="129">
        <v>70</v>
      </c>
      <c r="C174" s="113" t="s">
        <v>485</v>
      </c>
      <c r="D174" s="111" t="s">
        <v>612</v>
      </c>
      <c r="E174" s="114">
        <v>1</v>
      </c>
      <c r="F174" s="114">
        <v>3</v>
      </c>
      <c r="G174" s="114">
        <v>2.5</v>
      </c>
      <c r="H174" s="114">
        <v>2.1</v>
      </c>
      <c r="I174" s="114">
        <v>65951</v>
      </c>
      <c r="J174" s="114">
        <v>13437</v>
      </c>
      <c r="K174" s="114">
        <v>80</v>
      </c>
      <c r="L174" s="130"/>
      <c r="M174" s="138" t="s">
        <v>625</v>
      </c>
      <c r="N174" s="124">
        <v>1</v>
      </c>
    </row>
    <row r="175" spans="2:14" ht="15.6" customHeight="1">
      <c r="B175" s="139">
        <v>71</v>
      </c>
      <c r="C175" s="113" t="s">
        <v>485</v>
      </c>
      <c r="D175" s="152" t="s">
        <v>613</v>
      </c>
      <c r="E175" s="114">
        <v>1</v>
      </c>
      <c r="F175" s="114">
        <v>3</v>
      </c>
      <c r="G175" s="114">
        <v>2.5</v>
      </c>
      <c r="H175" s="114">
        <v>2.1</v>
      </c>
      <c r="I175" s="114">
        <v>65951</v>
      </c>
      <c r="J175" s="114">
        <v>13437</v>
      </c>
      <c r="K175" s="114">
        <v>80</v>
      </c>
      <c r="L175" s="130"/>
      <c r="M175" s="138" t="s">
        <v>614</v>
      </c>
      <c r="N175" s="124">
        <v>1</v>
      </c>
    </row>
    <row r="176" spans="2:14" ht="15.6" customHeight="1">
      <c r="B176" s="140"/>
      <c r="C176" s="113" t="s">
        <v>392</v>
      </c>
      <c r="D176" s="154"/>
      <c r="E176" s="114">
        <v>1</v>
      </c>
      <c r="F176" s="114"/>
      <c r="G176" s="114">
        <v>3.6</v>
      </c>
      <c r="H176" s="114">
        <v>9</v>
      </c>
      <c r="I176" s="114">
        <v>450000</v>
      </c>
      <c r="J176" s="114">
        <v>141000</v>
      </c>
      <c r="K176" s="114">
        <v>810</v>
      </c>
      <c r="L176" s="105">
        <v>1.83</v>
      </c>
      <c r="M176" s="138" t="s">
        <v>615</v>
      </c>
      <c r="N176" s="124">
        <v>1</v>
      </c>
    </row>
    <row r="177" spans="2:14" ht="15.6" customHeight="1">
      <c r="B177" s="141"/>
      <c r="C177" s="113" t="s">
        <v>602</v>
      </c>
      <c r="D177" s="153"/>
      <c r="E177" s="114">
        <v>1</v>
      </c>
      <c r="F177" s="114">
        <v>25</v>
      </c>
      <c r="G177" s="114">
        <v>25</v>
      </c>
      <c r="H177" s="114">
        <v>0.5</v>
      </c>
      <c r="I177" s="114">
        <v>25000</v>
      </c>
      <c r="J177" s="114">
        <v>24000</v>
      </c>
      <c r="K177" s="114">
        <v>136</v>
      </c>
      <c r="L177" s="105">
        <v>0.0625</v>
      </c>
      <c r="M177" s="138" t="s">
        <v>616</v>
      </c>
      <c r="N177" s="124">
        <v>1</v>
      </c>
    </row>
    <row r="178" spans="2:14" s="198" customFormat="1" ht="15" customHeight="1">
      <c r="B178" s="191">
        <v>72</v>
      </c>
      <c r="C178" s="192" t="s">
        <v>336</v>
      </c>
      <c r="D178" s="193" t="s">
        <v>337</v>
      </c>
      <c r="E178" s="194">
        <v>1</v>
      </c>
      <c r="F178" s="194">
        <v>32</v>
      </c>
      <c r="G178" s="194">
        <v>32</v>
      </c>
      <c r="H178" s="194">
        <v>3</v>
      </c>
      <c r="I178" s="194">
        <v>371923</v>
      </c>
      <c r="J178" s="194">
        <v>349640</v>
      </c>
      <c r="K178" s="194">
        <v>2010</v>
      </c>
      <c r="L178" s="195">
        <v>2.15</v>
      </c>
      <c r="M178" s="196" t="s">
        <v>670</v>
      </c>
      <c r="N178" s="197">
        <v>1</v>
      </c>
    </row>
    <row r="179" spans="2:14" ht="15" customHeight="1">
      <c r="B179" s="116">
        <v>73</v>
      </c>
      <c r="C179" s="113" t="s">
        <v>336</v>
      </c>
      <c r="D179" s="111" t="s">
        <v>338</v>
      </c>
      <c r="E179" s="114">
        <v>1</v>
      </c>
      <c r="F179" s="114">
        <v>32</v>
      </c>
      <c r="G179" s="114">
        <v>32</v>
      </c>
      <c r="H179" s="114">
        <v>3</v>
      </c>
      <c r="I179" s="114">
        <v>371923</v>
      </c>
      <c r="J179" s="114">
        <v>349640</v>
      </c>
      <c r="K179" s="114">
        <v>2010</v>
      </c>
      <c r="L179" s="118">
        <v>2.15</v>
      </c>
      <c r="M179" s="138" t="s">
        <v>359</v>
      </c>
      <c r="N179" s="124">
        <v>1</v>
      </c>
    </row>
    <row r="180" spans="2:14" s="198" customFormat="1" ht="15" customHeight="1">
      <c r="B180" s="191">
        <v>74</v>
      </c>
      <c r="C180" s="192" t="s">
        <v>336</v>
      </c>
      <c r="D180" s="193" t="s">
        <v>339</v>
      </c>
      <c r="E180" s="194">
        <v>1</v>
      </c>
      <c r="F180" s="194">
        <v>32</v>
      </c>
      <c r="G180" s="194">
        <v>32</v>
      </c>
      <c r="H180" s="194">
        <v>3</v>
      </c>
      <c r="I180" s="194">
        <v>371923</v>
      </c>
      <c r="J180" s="194">
        <v>349640</v>
      </c>
      <c r="K180" s="194">
        <v>2010</v>
      </c>
      <c r="L180" s="195">
        <v>2.15</v>
      </c>
      <c r="M180" s="196" t="s">
        <v>671</v>
      </c>
      <c r="N180" s="197">
        <v>1</v>
      </c>
    </row>
    <row r="181" spans="2:14" s="198" customFormat="1" ht="15" customHeight="1">
      <c r="B181" s="191">
        <v>75</v>
      </c>
      <c r="C181" s="192" t="s">
        <v>336</v>
      </c>
      <c r="D181" s="193" t="s">
        <v>340</v>
      </c>
      <c r="E181" s="194">
        <v>1</v>
      </c>
      <c r="F181" s="194">
        <v>32</v>
      </c>
      <c r="G181" s="194">
        <v>32</v>
      </c>
      <c r="H181" s="194">
        <v>3</v>
      </c>
      <c r="I181" s="194">
        <v>371923</v>
      </c>
      <c r="J181" s="194">
        <v>349640</v>
      </c>
      <c r="K181" s="194">
        <v>2010</v>
      </c>
      <c r="L181" s="195">
        <v>2.15</v>
      </c>
      <c r="M181" s="196" t="s">
        <v>672</v>
      </c>
      <c r="N181" s="197">
        <v>1</v>
      </c>
    </row>
    <row r="182" spans="2:14" ht="15" customHeight="1">
      <c r="B182" s="116">
        <v>76</v>
      </c>
      <c r="C182" s="113" t="s">
        <v>336</v>
      </c>
      <c r="D182" s="111" t="s">
        <v>341</v>
      </c>
      <c r="E182" s="114">
        <v>1</v>
      </c>
      <c r="F182" s="114">
        <v>32</v>
      </c>
      <c r="G182" s="114">
        <v>32</v>
      </c>
      <c r="H182" s="114">
        <v>3</v>
      </c>
      <c r="I182" s="114">
        <v>371923</v>
      </c>
      <c r="J182" s="114">
        <v>349640</v>
      </c>
      <c r="K182" s="114">
        <v>2010</v>
      </c>
      <c r="L182" s="118">
        <v>2.15</v>
      </c>
      <c r="M182" s="138" t="s">
        <v>360</v>
      </c>
      <c r="N182" s="124">
        <v>1</v>
      </c>
    </row>
    <row r="183" spans="2:14" s="198" customFormat="1" ht="15" customHeight="1">
      <c r="B183" s="191">
        <v>77</v>
      </c>
      <c r="C183" s="192" t="s">
        <v>336</v>
      </c>
      <c r="D183" s="193" t="s">
        <v>342</v>
      </c>
      <c r="E183" s="194">
        <v>1</v>
      </c>
      <c r="F183" s="194">
        <v>32</v>
      </c>
      <c r="G183" s="194">
        <v>32</v>
      </c>
      <c r="H183" s="194">
        <v>3</v>
      </c>
      <c r="I183" s="194">
        <v>371923</v>
      </c>
      <c r="J183" s="194">
        <v>349640</v>
      </c>
      <c r="K183" s="194">
        <v>2010</v>
      </c>
      <c r="L183" s="195">
        <v>2.15</v>
      </c>
      <c r="M183" s="196" t="s">
        <v>673</v>
      </c>
      <c r="N183" s="197">
        <v>1</v>
      </c>
    </row>
    <row r="184" spans="2:14" s="198" customFormat="1" ht="15.75">
      <c r="B184" s="191">
        <v>78</v>
      </c>
      <c r="C184" s="192" t="s">
        <v>336</v>
      </c>
      <c r="D184" s="193" t="s">
        <v>343</v>
      </c>
      <c r="E184" s="194">
        <v>1</v>
      </c>
      <c r="F184" s="194">
        <v>32</v>
      </c>
      <c r="G184" s="194">
        <v>32</v>
      </c>
      <c r="H184" s="194">
        <v>3</v>
      </c>
      <c r="I184" s="194">
        <v>371923</v>
      </c>
      <c r="J184" s="194">
        <v>349640</v>
      </c>
      <c r="K184" s="194">
        <v>2010</v>
      </c>
      <c r="L184" s="195">
        <v>2.15</v>
      </c>
      <c r="M184" s="196" t="s">
        <v>674</v>
      </c>
      <c r="N184" s="197">
        <v>1</v>
      </c>
    </row>
    <row r="185" spans="2:14" ht="15" customHeight="1">
      <c r="B185" s="116">
        <v>79</v>
      </c>
      <c r="C185" s="113" t="s">
        <v>336</v>
      </c>
      <c r="D185" s="111" t="s">
        <v>344</v>
      </c>
      <c r="E185" s="114">
        <v>1</v>
      </c>
      <c r="F185" s="114">
        <v>32</v>
      </c>
      <c r="G185" s="114">
        <v>32</v>
      </c>
      <c r="H185" s="114">
        <v>3</v>
      </c>
      <c r="I185" s="114">
        <v>371923</v>
      </c>
      <c r="J185" s="114">
        <v>349640</v>
      </c>
      <c r="K185" s="114">
        <v>2010</v>
      </c>
      <c r="L185" s="118">
        <v>2.15</v>
      </c>
      <c r="M185" s="138" t="s">
        <v>361</v>
      </c>
      <c r="N185" s="124">
        <v>1</v>
      </c>
    </row>
    <row r="186" spans="2:14" s="198" customFormat="1" ht="15" customHeight="1">
      <c r="B186" s="191">
        <v>80</v>
      </c>
      <c r="C186" s="192" t="s">
        <v>336</v>
      </c>
      <c r="D186" s="193" t="s">
        <v>345</v>
      </c>
      <c r="E186" s="194">
        <v>1</v>
      </c>
      <c r="F186" s="194">
        <v>32</v>
      </c>
      <c r="G186" s="194">
        <v>32</v>
      </c>
      <c r="H186" s="194">
        <v>3</v>
      </c>
      <c r="I186" s="194">
        <v>371923</v>
      </c>
      <c r="J186" s="194">
        <v>349640</v>
      </c>
      <c r="K186" s="194">
        <v>2010</v>
      </c>
      <c r="L186" s="195">
        <v>2.15</v>
      </c>
      <c r="M186" s="196" t="s">
        <v>675</v>
      </c>
      <c r="N186" s="197">
        <v>1</v>
      </c>
    </row>
    <row r="187" spans="2:14" s="198" customFormat="1" ht="15" customHeight="1">
      <c r="B187" s="191">
        <v>81</v>
      </c>
      <c r="C187" s="192" t="s">
        <v>336</v>
      </c>
      <c r="D187" s="193" t="s">
        <v>346</v>
      </c>
      <c r="E187" s="194">
        <v>1</v>
      </c>
      <c r="F187" s="194">
        <v>32</v>
      </c>
      <c r="G187" s="194">
        <v>32</v>
      </c>
      <c r="H187" s="194">
        <v>3</v>
      </c>
      <c r="I187" s="194">
        <v>371923</v>
      </c>
      <c r="J187" s="194">
        <v>349640</v>
      </c>
      <c r="K187" s="194">
        <v>2010</v>
      </c>
      <c r="L187" s="195">
        <v>2.15</v>
      </c>
      <c r="M187" s="196" t="s">
        <v>676</v>
      </c>
      <c r="N187" s="197">
        <v>1</v>
      </c>
    </row>
    <row r="188" spans="2:14" ht="15" customHeight="1">
      <c r="B188" s="116">
        <v>82</v>
      </c>
      <c r="C188" s="113" t="s">
        <v>336</v>
      </c>
      <c r="D188" s="111" t="s">
        <v>347</v>
      </c>
      <c r="E188" s="114">
        <v>1</v>
      </c>
      <c r="F188" s="114">
        <v>32</v>
      </c>
      <c r="G188" s="114">
        <v>32</v>
      </c>
      <c r="H188" s="114">
        <v>3</v>
      </c>
      <c r="I188" s="114">
        <v>371923</v>
      </c>
      <c r="J188" s="114">
        <v>349640</v>
      </c>
      <c r="K188" s="114">
        <v>2010</v>
      </c>
      <c r="L188" s="118">
        <v>2.15</v>
      </c>
      <c r="M188" s="138" t="s">
        <v>362</v>
      </c>
      <c r="N188" s="124">
        <v>1</v>
      </c>
    </row>
    <row r="189" spans="2:14" s="198" customFormat="1" ht="15" customHeight="1">
      <c r="B189" s="191">
        <v>83</v>
      </c>
      <c r="C189" s="192" t="s">
        <v>336</v>
      </c>
      <c r="D189" s="193" t="s">
        <v>348</v>
      </c>
      <c r="E189" s="194">
        <v>1</v>
      </c>
      <c r="F189" s="194">
        <v>32</v>
      </c>
      <c r="G189" s="194">
        <v>32</v>
      </c>
      <c r="H189" s="194">
        <v>3</v>
      </c>
      <c r="I189" s="194">
        <v>371923</v>
      </c>
      <c r="J189" s="194">
        <v>349640</v>
      </c>
      <c r="K189" s="194">
        <v>2010</v>
      </c>
      <c r="L189" s="195">
        <v>2.15</v>
      </c>
      <c r="M189" s="196" t="s">
        <v>677</v>
      </c>
      <c r="N189" s="197">
        <v>1</v>
      </c>
    </row>
    <row r="190" spans="2:14" ht="15" customHeight="1">
      <c r="B190" s="116">
        <v>84</v>
      </c>
      <c r="C190" s="113" t="s">
        <v>336</v>
      </c>
      <c r="D190" s="111" t="s">
        <v>349</v>
      </c>
      <c r="E190" s="114">
        <v>1</v>
      </c>
      <c r="F190" s="114">
        <v>32</v>
      </c>
      <c r="G190" s="114">
        <v>32</v>
      </c>
      <c r="H190" s="114">
        <v>3</v>
      </c>
      <c r="I190" s="114">
        <v>371923</v>
      </c>
      <c r="J190" s="114">
        <v>349640</v>
      </c>
      <c r="K190" s="114">
        <v>2010</v>
      </c>
      <c r="L190" s="118">
        <v>2.15</v>
      </c>
      <c r="M190" s="138" t="s">
        <v>678</v>
      </c>
      <c r="N190" s="124">
        <v>1</v>
      </c>
    </row>
    <row r="191" spans="2:14" ht="15" customHeight="1">
      <c r="B191" s="116">
        <v>85</v>
      </c>
      <c r="C191" s="113" t="s">
        <v>336</v>
      </c>
      <c r="D191" s="111" t="s">
        <v>350</v>
      </c>
      <c r="E191" s="114">
        <v>1</v>
      </c>
      <c r="F191" s="114">
        <v>32</v>
      </c>
      <c r="G191" s="114">
        <v>32</v>
      </c>
      <c r="H191" s="114">
        <v>3</v>
      </c>
      <c r="I191" s="114">
        <v>371923</v>
      </c>
      <c r="J191" s="114">
        <v>349640</v>
      </c>
      <c r="K191" s="114">
        <v>2010</v>
      </c>
      <c r="L191" s="118">
        <v>2.15</v>
      </c>
      <c r="M191" s="138" t="s">
        <v>363</v>
      </c>
      <c r="N191" s="124">
        <v>1</v>
      </c>
    </row>
    <row r="192" spans="2:14" s="198" customFormat="1" ht="15" customHeight="1">
      <c r="B192" s="191">
        <v>86</v>
      </c>
      <c r="C192" s="192" t="s">
        <v>336</v>
      </c>
      <c r="D192" s="193" t="s">
        <v>351</v>
      </c>
      <c r="E192" s="194">
        <v>1</v>
      </c>
      <c r="F192" s="194">
        <v>32</v>
      </c>
      <c r="G192" s="194">
        <v>32</v>
      </c>
      <c r="H192" s="194">
        <v>3</v>
      </c>
      <c r="I192" s="194">
        <v>371923</v>
      </c>
      <c r="J192" s="194">
        <v>349640</v>
      </c>
      <c r="K192" s="194">
        <v>2010</v>
      </c>
      <c r="L192" s="195">
        <v>2.15</v>
      </c>
      <c r="M192" s="196" t="s">
        <v>679</v>
      </c>
      <c r="N192" s="197">
        <v>1</v>
      </c>
    </row>
    <row r="193" spans="2:14" s="198" customFormat="1" ht="15" customHeight="1">
      <c r="B193" s="191">
        <v>87</v>
      </c>
      <c r="C193" s="192" t="s">
        <v>336</v>
      </c>
      <c r="D193" s="193" t="s">
        <v>352</v>
      </c>
      <c r="E193" s="194">
        <v>1</v>
      </c>
      <c r="F193" s="194">
        <v>32</v>
      </c>
      <c r="G193" s="194">
        <v>32</v>
      </c>
      <c r="H193" s="194">
        <v>3</v>
      </c>
      <c r="I193" s="194">
        <v>371923</v>
      </c>
      <c r="J193" s="194">
        <v>349640</v>
      </c>
      <c r="K193" s="194">
        <v>2010</v>
      </c>
      <c r="L193" s="195">
        <v>2.15</v>
      </c>
      <c r="M193" s="196" t="s">
        <v>680</v>
      </c>
      <c r="N193" s="197">
        <v>1</v>
      </c>
    </row>
    <row r="194" spans="2:14" ht="15" customHeight="1">
      <c r="B194" s="116">
        <v>88</v>
      </c>
      <c r="C194" s="113" t="s">
        <v>336</v>
      </c>
      <c r="D194" s="111" t="s">
        <v>353</v>
      </c>
      <c r="E194" s="114">
        <v>1</v>
      </c>
      <c r="F194" s="114">
        <v>32</v>
      </c>
      <c r="G194" s="114">
        <v>32</v>
      </c>
      <c r="H194" s="114">
        <v>3</v>
      </c>
      <c r="I194" s="114">
        <v>371923</v>
      </c>
      <c r="J194" s="114">
        <v>349640</v>
      </c>
      <c r="K194" s="114">
        <v>2010</v>
      </c>
      <c r="L194" s="118">
        <v>2.15</v>
      </c>
      <c r="M194" s="138" t="s">
        <v>364</v>
      </c>
      <c r="N194" s="124">
        <v>1</v>
      </c>
    </row>
    <row r="195" spans="2:14" ht="15" customHeight="1">
      <c r="B195" s="116">
        <v>89</v>
      </c>
      <c r="C195" s="113" t="s">
        <v>336</v>
      </c>
      <c r="D195" s="111" t="s">
        <v>354</v>
      </c>
      <c r="E195" s="114">
        <v>1</v>
      </c>
      <c r="F195" s="114">
        <v>32</v>
      </c>
      <c r="G195" s="114">
        <v>32</v>
      </c>
      <c r="H195" s="114">
        <v>3</v>
      </c>
      <c r="I195" s="114">
        <v>371923</v>
      </c>
      <c r="J195" s="114">
        <v>349640</v>
      </c>
      <c r="K195" s="114">
        <v>2010</v>
      </c>
      <c r="L195" s="118">
        <v>2.15</v>
      </c>
      <c r="M195" s="138" t="s">
        <v>365</v>
      </c>
      <c r="N195" s="124">
        <v>1</v>
      </c>
    </row>
    <row r="196" spans="2:14" s="198" customFormat="1" ht="15" customHeight="1">
      <c r="B196" s="191">
        <v>90</v>
      </c>
      <c r="C196" s="192" t="s">
        <v>336</v>
      </c>
      <c r="D196" s="193" t="s">
        <v>355</v>
      </c>
      <c r="E196" s="194">
        <v>1</v>
      </c>
      <c r="F196" s="194">
        <v>32</v>
      </c>
      <c r="G196" s="194">
        <v>32</v>
      </c>
      <c r="H196" s="194">
        <v>3</v>
      </c>
      <c r="I196" s="194">
        <v>371923</v>
      </c>
      <c r="J196" s="194">
        <v>349640</v>
      </c>
      <c r="K196" s="194">
        <v>2010</v>
      </c>
      <c r="L196" s="195">
        <v>2.15</v>
      </c>
      <c r="M196" s="196" t="s">
        <v>681</v>
      </c>
      <c r="N196" s="197">
        <v>1</v>
      </c>
    </row>
    <row r="197" spans="2:14" ht="15" customHeight="1">
      <c r="B197" s="116">
        <v>91</v>
      </c>
      <c r="C197" s="113" t="s">
        <v>336</v>
      </c>
      <c r="D197" s="111" t="s">
        <v>356</v>
      </c>
      <c r="E197" s="114">
        <v>1</v>
      </c>
      <c r="F197" s="114">
        <v>32</v>
      </c>
      <c r="G197" s="114">
        <v>32</v>
      </c>
      <c r="H197" s="114">
        <v>3</v>
      </c>
      <c r="I197" s="114">
        <v>371923</v>
      </c>
      <c r="J197" s="114">
        <v>349640</v>
      </c>
      <c r="K197" s="114">
        <v>2010</v>
      </c>
      <c r="L197" s="118">
        <v>2.15</v>
      </c>
      <c r="M197" s="138" t="s">
        <v>366</v>
      </c>
      <c r="N197" s="124">
        <v>1</v>
      </c>
    </row>
    <row r="198" spans="2:14" s="198" customFormat="1" ht="15" customHeight="1">
      <c r="B198" s="191">
        <v>92</v>
      </c>
      <c r="C198" s="192" t="s">
        <v>336</v>
      </c>
      <c r="D198" s="199" t="s">
        <v>357</v>
      </c>
      <c r="E198" s="194">
        <v>1</v>
      </c>
      <c r="F198" s="194">
        <v>32</v>
      </c>
      <c r="G198" s="194">
        <v>32</v>
      </c>
      <c r="H198" s="194">
        <v>3</v>
      </c>
      <c r="I198" s="194">
        <v>371923</v>
      </c>
      <c r="J198" s="194">
        <v>349640</v>
      </c>
      <c r="K198" s="194">
        <v>2010</v>
      </c>
      <c r="L198" s="195">
        <v>2.15</v>
      </c>
      <c r="M198" s="196" t="s">
        <v>682</v>
      </c>
      <c r="N198" s="197">
        <v>1</v>
      </c>
    </row>
    <row r="199" spans="2:14" s="198" customFormat="1" ht="15" customHeight="1">
      <c r="B199" s="191">
        <v>93</v>
      </c>
      <c r="C199" s="192" t="s">
        <v>336</v>
      </c>
      <c r="D199" s="199" t="s">
        <v>358</v>
      </c>
      <c r="E199" s="194">
        <v>1</v>
      </c>
      <c r="F199" s="194">
        <v>32</v>
      </c>
      <c r="G199" s="194">
        <v>32</v>
      </c>
      <c r="H199" s="194">
        <v>3</v>
      </c>
      <c r="I199" s="194">
        <v>371923</v>
      </c>
      <c r="J199" s="194">
        <v>349640</v>
      </c>
      <c r="K199" s="194">
        <v>2010</v>
      </c>
      <c r="L199" s="195">
        <v>2.15</v>
      </c>
      <c r="M199" s="196" t="s">
        <v>683</v>
      </c>
      <c r="N199" s="197">
        <v>1</v>
      </c>
    </row>
    <row r="200" spans="2:14" ht="15" customHeight="1">
      <c r="B200" s="116">
        <v>94</v>
      </c>
      <c r="C200" s="113" t="s">
        <v>336</v>
      </c>
      <c r="D200" s="108" t="s">
        <v>367</v>
      </c>
      <c r="E200" s="114">
        <v>1</v>
      </c>
      <c r="F200" s="114">
        <v>32</v>
      </c>
      <c r="G200" s="114">
        <v>32</v>
      </c>
      <c r="H200" s="114">
        <v>3</v>
      </c>
      <c r="I200" s="114">
        <v>371923</v>
      </c>
      <c r="J200" s="114">
        <v>349640</v>
      </c>
      <c r="K200" s="114">
        <v>2010</v>
      </c>
      <c r="L200" s="118">
        <v>2.15</v>
      </c>
      <c r="M200" s="138" t="s">
        <v>393</v>
      </c>
      <c r="N200" s="124">
        <v>1</v>
      </c>
    </row>
    <row r="201" spans="2:14" s="198" customFormat="1" ht="15" customHeight="1">
      <c r="B201" s="191">
        <v>95</v>
      </c>
      <c r="C201" s="192" t="s">
        <v>336</v>
      </c>
      <c r="D201" s="193" t="s">
        <v>368</v>
      </c>
      <c r="E201" s="194">
        <v>1</v>
      </c>
      <c r="F201" s="194">
        <v>32</v>
      </c>
      <c r="G201" s="194">
        <v>32</v>
      </c>
      <c r="H201" s="194">
        <v>3</v>
      </c>
      <c r="I201" s="194">
        <v>371923</v>
      </c>
      <c r="J201" s="194">
        <v>349640</v>
      </c>
      <c r="K201" s="194">
        <v>2010</v>
      </c>
      <c r="L201" s="195">
        <v>2.15</v>
      </c>
      <c r="M201" s="196" t="s">
        <v>684</v>
      </c>
      <c r="N201" s="197">
        <v>1</v>
      </c>
    </row>
    <row r="202" spans="2:14" s="198" customFormat="1" ht="15" customHeight="1">
      <c r="B202" s="191">
        <v>96</v>
      </c>
      <c r="C202" s="192" t="s">
        <v>336</v>
      </c>
      <c r="D202" s="193" t="s">
        <v>369</v>
      </c>
      <c r="E202" s="194">
        <v>1</v>
      </c>
      <c r="F202" s="194">
        <v>32</v>
      </c>
      <c r="G202" s="194">
        <v>32</v>
      </c>
      <c r="H202" s="194">
        <v>3</v>
      </c>
      <c r="I202" s="194">
        <v>371923</v>
      </c>
      <c r="J202" s="194">
        <v>349640</v>
      </c>
      <c r="K202" s="194">
        <v>2010</v>
      </c>
      <c r="L202" s="195">
        <v>2.15</v>
      </c>
      <c r="M202" s="196" t="s">
        <v>685</v>
      </c>
      <c r="N202" s="197">
        <v>1</v>
      </c>
    </row>
    <row r="203" spans="2:14" s="198" customFormat="1" ht="15" customHeight="1">
      <c r="B203" s="191">
        <v>97</v>
      </c>
      <c r="C203" s="192" t="s">
        <v>336</v>
      </c>
      <c r="D203" s="193" t="s">
        <v>370</v>
      </c>
      <c r="E203" s="194">
        <v>1</v>
      </c>
      <c r="F203" s="194">
        <v>32</v>
      </c>
      <c r="G203" s="194">
        <v>32</v>
      </c>
      <c r="H203" s="194">
        <v>3</v>
      </c>
      <c r="I203" s="194">
        <v>371923</v>
      </c>
      <c r="J203" s="194">
        <v>349640</v>
      </c>
      <c r="K203" s="194">
        <v>2010</v>
      </c>
      <c r="L203" s="195">
        <v>2.15</v>
      </c>
      <c r="M203" s="196" t="s">
        <v>394</v>
      </c>
      <c r="N203" s="197">
        <v>1</v>
      </c>
    </row>
    <row r="204" spans="2:14" s="198" customFormat="1" ht="15" customHeight="1">
      <c r="B204" s="191">
        <v>98</v>
      </c>
      <c r="C204" s="192" t="s">
        <v>336</v>
      </c>
      <c r="D204" s="193" t="s">
        <v>371</v>
      </c>
      <c r="E204" s="194">
        <v>1</v>
      </c>
      <c r="F204" s="194">
        <v>32</v>
      </c>
      <c r="G204" s="194">
        <v>32</v>
      </c>
      <c r="H204" s="194">
        <v>3</v>
      </c>
      <c r="I204" s="194">
        <v>371923</v>
      </c>
      <c r="J204" s="194">
        <v>349640</v>
      </c>
      <c r="K204" s="194">
        <v>2010</v>
      </c>
      <c r="L204" s="195">
        <v>2.15</v>
      </c>
      <c r="M204" s="196" t="s">
        <v>686</v>
      </c>
      <c r="N204" s="197">
        <v>1</v>
      </c>
    </row>
    <row r="205" spans="2:14" s="198" customFormat="1" ht="15" customHeight="1">
      <c r="B205" s="191">
        <v>99</v>
      </c>
      <c r="C205" s="192" t="s">
        <v>336</v>
      </c>
      <c r="D205" s="193" t="s">
        <v>372</v>
      </c>
      <c r="E205" s="194">
        <v>1</v>
      </c>
      <c r="F205" s="194">
        <v>32</v>
      </c>
      <c r="G205" s="194">
        <v>32</v>
      </c>
      <c r="H205" s="194">
        <v>3</v>
      </c>
      <c r="I205" s="194">
        <v>371923</v>
      </c>
      <c r="J205" s="194">
        <v>349640</v>
      </c>
      <c r="K205" s="194">
        <v>2010</v>
      </c>
      <c r="L205" s="195">
        <v>2.15</v>
      </c>
      <c r="M205" s="196" t="s">
        <v>687</v>
      </c>
      <c r="N205" s="197">
        <v>1</v>
      </c>
    </row>
    <row r="206" spans="2:14" s="198" customFormat="1" ht="15" customHeight="1">
      <c r="B206" s="191">
        <v>100</v>
      </c>
      <c r="C206" s="192" t="s">
        <v>392</v>
      </c>
      <c r="D206" s="193" t="s">
        <v>373</v>
      </c>
      <c r="E206" s="194">
        <v>1</v>
      </c>
      <c r="F206" s="194"/>
      <c r="G206" s="194">
        <v>3.6</v>
      </c>
      <c r="H206" s="194">
        <v>9</v>
      </c>
      <c r="I206" s="194">
        <v>450000</v>
      </c>
      <c r="J206" s="194">
        <v>141000</v>
      </c>
      <c r="K206" s="194">
        <v>810</v>
      </c>
      <c r="L206" s="200">
        <v>1.83</v>
      </c>
      <c r="M206" s="196" t="s">
        <v>688</v>
      </c>
      <c r="N206" s="197">
        <v>1</v>
      </c>
    </row>
    <row r="207" spans="2:14" s="198" customFormat="1" ht="15" customHeight="1">
      <c r="B207" s="191">
        <v>101</v>
      </c>
      <c r="C207" s="192" t="s">
        <v>392</v>
      </c>
      <c r="D207" s="193" t="s">
        <v>374</v>
      </c>
      <c r="E207" s="194">
        <v>1</v>
      </c>
      <c r="F207" s="194"/>
      <c r="G207" s="194">
        <v>3.6</v>
      </c>
      <c r="H207" s="194">
        <v>9</v>
      </c>
      <c r="I207" s="194">
        <v>450000</v>
      </c>
      <c r="J207" s="194">
        <v>141000</v>
      </c>
      <c r="K207" s="194">
        <v>810</v>
      </c>
      <c r="L207" s="200">
        <v>1.83</v>
      </c>
      <c r="M207" s="196" t="s">
        <v>689</v>
      </c>
      <c r="N207" s="197">
        <v>1</v>
      </c>
    </row>
    <row r="208" spans="2:14" s="198" customFormat="1" ht="15" customHeight="1">
      <c r="B208" s="191">
        <v>102</v>
      </c>
      <c r="C208" s="192" t="s">
        <v>392</v>
      </c>
      <c r="D208" s="193" t="s">
        <v>375</v>
      </c>
      <c r="E208" s="194">
        <v>1</v>
      </c>
      <c r="F208" s="194"/>
      <c r="G208" s="194">
        <v>3.6</v>
      </c>
      <c r="H208" s="194">
        <v>9</v>
      </c>
      <c r="I208" s="194">
        <v>450000</v>
      </c>
      <c r="J208" s="194">
        <v>141000</v>
      </c>
      <c r="K208" s="194">
        <v>810</v>
      </c>
      <c r="L208" s="200">
        <v>1.83</v>
      </c>
      <c r="M208" s="196" t="s">
        <v>690</v>
      </c>
      <c r="N208" s="197">
        <v>1</v>
      </c>
    </row>
    <row r="209" spans="2:14" s="198" customFormat="1" ht="15" customHeight="1">
      <c r="B209" s="191">
        <v>103</v>
      </c>
      <c r="C209" s="192" t="s">
        <v>392</v>
      </c>
      <c r="D209" s="193" t="s">
        <v>376</v>
      </c>
      <c r="E209" s="194">
        <v>1</v>
      </c>
      <c r="F209" s="194"/>
      <c r="G209" s="194">
        <v>3.6</v>
      </c>
      <c r="H209" s="194">
        <v>9</v>
      </c>
      <c r="I209" s="194">
        <v>450000</v>
      </c>
      <c r="J209" s="194">
        <v>141000</v>
      </c>
      <c r="K209" s="194">
        <v>810</v>
      </c>
      <c r="L209" s="200">
        <v>1.83</v>
      </c>
      <c r="M209" s="196" t="s">
        <v>691</v>
      </c>
      <c r="N209" s="197">
        <v>1</v>
      </c>
    </row>
    <row r="210" spans="2:14" s="198" customFormat="1" ht="15" customHeight="1">
      <c r="B210" s="191">
        <v>104</v>
      </c>
      <c r="C210" s="192" t="s">
        <v>392</v>
      </c>
      <c r="D210" s="193" t="s">
        <v>377</v>
      </c>
      <c r="E210" s="194">
        <v>1</v>
      </c>
      <c r="F210" s="194"/>
      <c r="G210" s="194">
        <v>3.6</v>
      </c>
      <c r="H210" s="194">
        <v>9</v>
      </c>
      <c r="I210" s="194">
        <v>450000</v>
      </c>
      <c r="J210" s="194">
        <v>141000</v>
      </c>
      <c r="K210" s="194">
        <v>810</v>
      </c>
      <c r="L210" s="200">
        <v>1.83</v>
      </c>
      <c r="M210" s="196" t="s">
        <v>692</v>
      </c>
      <c r="N210" s="197">
        <v>1</v>
      </c>
    </row>
    <row r="211" spans="2:14" s="198" customFormat="1" ht="15" customHeight="1">
      <c r="B211" s="191">
        <v>105</v>
      </c>
      <c r="C211" s="192" t="s">
        <v>392</v>
      </c>
      <c r="D211" s="193" t="s">
        <v>378</v>
      </c>
      <c r="E211" s="194">
        <v>1</v>
      </c>
      <c r="F211" s="194"/>
      <c r="G211" s="194">
        <v>3.6</v>
      </c>
      <c r="H211" s="194">
        <v>9</v>
      </c>
      <c r="I211" s="194">
        <v>450000</v>
      </c>
      <c r="J211" s="194">
        <v>141000</v>
      </c>
      <c r="K211" s="194">
        <v>810</v>
      </c>
      <c r="L211" s="200">
        <v>1.83</v>
      </c>
      <c r="M211" s="196" t="s">
        <v>693</v>
      </c>
      <c r="N211" s="197">
        <v>1</v>
      </c>
    </row>
    <row r="212" spans="2:14" s="198" customFormat="1" ht="15" customHeight="1">
      <c r="B212" s="191">
        <v>106</v>
      </c>
      <c r="C212" s="192" t="s">
        <v>392</v>
      </c>
      <c r="D212" s="193" t="s">
        <v>379</v>
      </c>
      <c r="E212" s="194">
        <v>1</v>
      </c>
      <c r="F212" s="194"/>
      <c r="G212" s="194">
        <v>3.6</v>
      </c>
      <c r="H212" s="194">
        <v>9</v>
      </c>
      <c r="I212" s="194">
        <v>450000</v>
      </c>
      <c r="J212" s="194">
        <v>141000</v>
      </c>
      <c r="K212" s="194">
        <v>810</v>
      </c>
      <c r="L212" s="200">
        <v>1.83</v>
      </c>
      <c r="M212" s="196" t="s">
        <v>694</v>
      </c>
      <c r="N212" s="197">
        <v>1</v>
      </c>
    </row>
    <row r="213" spans="2:14" s="198" customFormat="1" ht="15" customHeight="1">
      <c r="B213" s="191">
        <v>107</v>
      </c>
      <c r="C213" s="192" t="s">
        <v>392</v>
      </c>
      <c r="D213" s="193" t="s">
        <v>380</v>
      </c>
      <c r="E213" s="194">
        <v>1</v>
      </c>
      <c r="F213" s="194"/>
      <c r="G213" s="194">
        <v>3.6</v>
      </c>
      <c r="H213" s="194">
        <v>9</v>
      </c>
      <c r="I213" s="194">
        <v>450000</v>
      </c>
      <c r="J213" s="194">
        <v>141000</v>
      </c>
      <c r="K213" s="194">
        <v>810</v>
      </c>
      <c r="L213" s="200">
        <v>1.83</v>
      </c>
      <c r="M213" s="196" t="s">
        <v>695</v>
      </c>
      <c r="N213" s="197">
        <v>1</v>
      </c>
    </row>
    <row r="214" spans="2:14" s="198" customFormat="1" ht="15" customHeight="1">
      <c r="B214" s="191">
        <v>108</v>
      </c>
      <c r="C214" s="192" t="s">
        <v>392</v>
      </c>
      <c r="D214" s="193" t="s">
        <v>372</v>
      </c>
      <c r="E214" s="194">
        <v>1</v>
      </c>
      <c r="F214" s="194"/>
      <c r="G214" s="194">
        <v>3.6</v>
      </c>
      <c r="H214" s="194">
        <v>9</v>
      </c>
      <c r="I214" s="194">
        <v>450000</v>
      </c>
      <c r="J214" s="194">
        <v>141000</v>
      </c>
      <c r="K214" s="194">
        <v>810</v>
      </c>
      <c r="L214" s="200">
        <v>1.83</v>
      </c>
      <c r="M214" s="196" t="s">
        <v>696</v>
      </c>
      <c r="N214" s="197">
        <v>1</v>
      </c>
    </row>
    <row r="215" spans="2:14" s="198" customFormat="1" ht="15" customHeight="1">
      <c r="B215" s="191">
        <v>109</v>
      </c>
      <c r="C215" s="192" t="s">
        <v>392</v>
      </c>
      <c r="D215" s="193" t="s">
        <v>381</v>
      </c>
      <c r="E215" s="194">
        <v>1</v>
      </c>
      <c r="F215" s="194"/>
      <c r="G215" s="194">
        <v>3.6</v>
      </c>
      <c r="H215" s="194">
        <v>9</v>
      </c>
      <c r="I215" s="194">
        <v>450000</v>
      </c>
      <c r="J215" s="194">
        <v>141000</v>
      </c>
      <c r="K215" s="194">
        <v>810</v>
      </c>
      <c r="L215" s="200">
        <v>1.83</v>
      </c>
      <c r="M215" s="196" t="s">
        <v>697</v>
      </c>
      <c r="N215" s="197">
        <v>1</v>
      </c>
    </row>
    <row r="216" spans="2:14" s="198" customFormat="1" ht="15" customHeight="1">
      <c r="B216" s="191">
        <v>110</v>
      </c>
      <c r="C216" s="192" t="s">
        <v>392</v>
      </c>
      <c r="D216" s="193" t="s">
        <v>382</v>
      </c>
      <c r="E216" s="194">
        <v>1</v>
      </c>
      <c r="F216" s="194"/>
      <c r="G216" s="194">
        <v>3.6</v>
      </c>
      <c r="H216" s="194">
        <v>9</v>
      </c>
      <c r="I216" s="194">
        <v>450000</v>
      </c>
      <c r="J216" s="194">
        <v>141000</v>
      </c>
      <c r="K216" s="194">
        <v>810</v>
      </c>
      <c r="L216" s="200">
        <v>1.83</v>
      </c>
      <c r="M216" s="196" t="s">
        <v>698</v>
      </c>
      <c r="N216" s="197">
        <v>1</v>
      </c>
    </row>
    <row r="217" spans="2:14" s="198" customFormat="1" ht="15" customHeight="1">
      <c r="B217" s="191">
        <v>111</v>
      </c>
      <c r="C217" s="192" t="s">
        <v>392</v>
      </c>
      <c r="D217" s="193" t="s">
        <v>383</v>
      </c>
      <c r="E217" s="194">
        <v>1</v>
      </c>
      <c r="F217" s="194"/>
      <c r="G217" s="194">
        <v>3.6</v>
      </c>
      <c r="H217" s="194">
        <v>9</v>
      </c>
      <c r="I217" s="194">
        <v>450000</v>
      </c>
      <c r="J217" s="194">
        <v>141000</v>
      </c>
      <c r="K217" s="194">
        <v>810</v>
      </c>
      <c r="L217" s="200">
        <v>1.83</v>
      </c>
      <c r="M217" s="196" t="s">
        <v>699</v>
      </c>
      <c r="N217" s="197">
        <v>1</v>
      </c>
    </row>
    <row r="218" spans="2:14" ht="15" customHeight="1">
      <c r="B218" s="116">
        <v>112</v>
      </c>
      <c r="C218" s="113" t="s">
        <v>392</v>
      </c>
      <c r="D218" s="111" t="s">
        <v>384</v>
      </c>
      <c r="E218" s="114">
        <v>1</v>
      </c>
      <c r="F218" s="114"/>
      <c r="G218" s="114">
        <v>3.6</v>
      </c>
      <c r="H218" s="114">
        <v>9</v>
      </c>
      <c r="I218" s="114">
        <v>450000</v>
      </c>
      <c r="J218" s="114">
        <v>141000</v>
      </c>
      <c r="K218" s="114">
        <v>810</v>
      </c>
      <c r="L218" s="105">
        <v>1.83</v>
      </c>
      <c r="M218" s="138" t="s">
        <v>700</v>
      </c>
      <c r="N218" s="124">
        <v>1</v>
      </c>
    </row>
    <row r="219" spans="2:14" ht="15" customHeight="1">
      <c r="B219" s="116">
        <v>113</v>
      </c>
      <c r="C219" s="113" t="s">
        <v>392</v>
      </c>
      <c r="D219" s="111" t="s">
        <v>385</v>
      </c>
      <c r="E219" s="114">
        <v>1</v>
      </c>
      <c r="F219" s="114"/>
      <c r="G219" s="114">
        <v>3.6</v>
      </c>
      <c r="H219" s="114">
        <v>9</v>
      </c>
      <c r="I219" s="114">
        <v>450000</v>
      </c>
      <c r="J219" s="114">
        <v>141000</v>
      </c>
      <c r="K219" s="114">
        <v>810</v>
      </c>
      <c r="L219" s="105">
        <v>1.83</v>
      </c>
      <c r="M219" s="138" t="s">
        <v>701</v>
      </c>
      <c r="N219" s="124">
        <v>1</v>
      </c>
    </row>
    <row r="220" spans="2:14" ht="15" customHeight="1">
      <c r="B220" s="116">
        <v>114</v>
      </c>
      <c r="C220" s="113" t="s">
        <v>392</v>
      </c>
      <c r="D220" s="111" t="s">
        <v>386</v>
      </c>
      <c r="E220" s="114">
        <v>1</v>
      </c>
      <c r="F220" s="114"/>
      <c r="G220" s="114">
        <v>3.6</v>
      </c>
      <c r="H220" s="114">
        <v>9</v>
      </c>
      <c r="I220" s="114">
        <v>450000</v>
      </c>
      <c r="J220" s="114">
        <v>141000</v>
      </c>
      <c r="K220" s="114">
        <v>810</v>
      </c>
      <c r="L220" s="105">
        <v>1.83</v>
      </c>
      <c r="M220" s="138" t="s">
        <v>702</v>
      </c>
      <c r="N220" s="124">
        <v>1</v>
      </c>
    </row>
    <row r="221" spans="2:14" ht="15" customHeight="1">
      <c r="B221" s="116">
        <v>115</v>
      </c>
      <c r="C221" s="113" t="s">
        <v>392</v>
      </c>
      <c r="D221" s="111" t="s">
        <v>387</v>
      </c>
      <c r="E221" s="114">
        <v>1</v>
      </c>
      <c r="F221" s="114"/>
      <c r="G221" s="114">
        <v>3.6</v>
      </c>
      <c r="H221" s="114">
        <v>9</v>
      </c>
      <c r="I221" s="114">
        <v>450000</v>
      </c>
      <c r="J221" s="114">
        <v>141000</v>
      </c>
      <c r="K221" s="114">
        <v>810</v>
      </c>
      <c r="L221" s="105">
        <v>1.83</v>
      </c>
      <c r="M221" s="138" t="s">
        <v>703</v>
      </c>
      <c r="N221" s="124">
        <v>1</v>
      </c>
    </row>
    <row r="222" spans="2:14" s="198" customFormat="1" ht="15" customHeight="1">
      <c r="B222" s="191">
        <v>116</v>
      </c>
      <c r="C222" s="192" t="s">
        <v>392</v>
      </c>
      <c r="D222" s="193" t="s">
        <v>388</v>
      </c>
      <c r="E222" s="194">
        <v>1</v>
      </c>
      <c r="F222" s="194"/>
      <c r="G222" s="194">
        <v>3.6</v>
      </c>
      <c r="H222" s="194">
        <v>9</v>
      </c>
      <c r="I222" s="194">
        <v>450000</v>
      </c>
      <c r="J222" s="194">
        <v>141000</v>
      </c>
      <c r="K222" s="194">
        <v>810</v>
      </c>
      <c r="L222" s="200">
        <v>1.83</v>
      </c>
      <c r="M222" s="196" t="s">
        <v>704</v>
      </c>
      <c r="N222" s="197">
        <v>1</v>
      </c>
    </row>
    <row r="223" spans="2:14" s="198" customFormat="1" ht="15" customHeight="1">
      <c r="B223" s="191">
        <v>117</v>
      </c>
      <c r="C223" s="192" t="s">
        <v>392</v>
      </c>
      <c r="D223" s="193" t="s">
        <v>389</v>
      </c>
      <c r="E223" s="194">
        <v>1</v>
      </c>
      <c r="F223" s="194"/>
      <c r="G223" s="194">
        <v>3.6</v>
      </c>
      <c r="H223" s="194">
        <v>9</v>
      </c>
      <c r="I223" s="194">
        <v>450000</v>
      </c>
      <c r="J223" s="194">
        <v>141000</v>
      </c>
      <c r="K223" s="194">
        <v>810</v>
      </c>
      <c r="L223" s="200">
        <v>1.83</v>
      </c>
      <c r="M223" s="196" t="s">
        <v>705</v>
      </c>
      <c r="N223" s="197"/>
    </row>
    <row r="224" spans="2:14" s="198" customFormat="1" ht="15" customHeight="1">
      <c r="B224" s="191">
        <v>118</v>
      </c>
      <c r="C224" s="192" t="s">
        <v>392</v>
      </c>
      <c r="D224" s="193" t="s">
        <v>390</v>
      </c>
      <c r="E224" s="194">
        <v>1</v>
      </c>
      <c r="F224" s="194"/>
      <c r="G224" s="194">
        <v>3.6</v>
      </c>
      <c r="H224" s="194">
        <v>9</v>
      </c>
      <c r="I224" s="194">
        <v>450000</v>
      </c>
      <c r="J224" s="194">
        <v>141000</v>
      </c>
      <c r="K224" s="194">
        <v>810</v>
      </c>
      <c r="L224" s="200">
        <v>1.83</v>
      </c>
      <c r="M224" s="196" t="s">
        <v>706</v>
      </c>
      <c r="N224" s="197">
        <v>1</v>
      </c>
    </row>
    <row r="225" spans="2:14" s="198" customFormat="1" ht="15" customHeight="1">
      <c r="B225" s="191">
        <v>119</v>
      </c>
      <c r="C225" s="192" t="s">
        <v>392</v>
      </c>
      <c r="D225" s="193" t="s">
        <v>391</v>
      </c>
      <c r="E225" s="194">
        <v>1</v>
      </c>
      <c r="F225" s="194"/>
      <c r="G225" s="194">
        <v>3.6</v>
      </c>
      <c r="H225" s="194">
        <v>9</v>
      </c>
      <c r="I225" s="194">
        <v>450000</v>
      </c>
      <c r="J225" s="194">
        <v>141000</v>
      </c>
      <c r="K225" s="194">
        <v>810</v>
      </c>
      <c r="L225" s="200">
        <v>1.83</v>
      </c>
      <c r="M225" s="196" t="s">
        <v>707</v>
      </c>
      <c r="N225" s="197">
        <v>1</v>
      </c>
    </row>
    <row r="226" spans="2:14" ht="19.5" customHeight="1">
      <c r="B226" s="116">
        <v>120</v>
      </c>
      <c r="C226" s="113" t="s">
        <v>399</v>
      </c>
      <c r="D226" s="111" t="s">
        <v>395</v>
      </c>
      <c r="E226" s="114">
        <v>1</v>
      </c>
      <c r="F226" s="114">
        <v>25</v>
      </c>
      <c r="G226" s="114">
        <v>25</v>
      </c>
      <c r="H226" s="114">
        <v>0.5</v>
      </c>
      <c r="I226" s="114">
        <v>25000</v>
      </c>
      <c r="J226" s="114">
        <v>24000</v>
      </c>
      <c r="K226" s="114">
        <v>136</v>
      </c>
      <c r="L226" s="105">
        <v>0.0625</v>
      </c>
      <c r="M226" s="138"/>
      <c r="N226" s="124">
        <v>1</v>
      </c>
    </row>
    <row r="227" spans="2:14" ht="15" customHeight="1">
      <c r="B227" s="116">
        <v>121</v>
      </c>
      <c r="C227" s="113" t="s">
        <v>399</v>
      </c>
      <c r="D227" s="111" t="s">
        <v>396</v>
      </c>
      <c r="E227" s="114">
        <v>1</v>
      </c>
      <c r="F227" s="114">
        <v>25</v>
      </c>
      <c r="G227" s="114">
        <v>25</v>
      </c>
      <c r="H227" s="114">
        <v>0.5</v>
      </c>
      <c r="I227" s="114">
        <v>25000</v>
      </c>
      <c r="J227" s="114">
        <v>24000</v>
      </c>
      <c r="K227" s="114">
        <v>136</v>
      </c>
      <c r="L227" s="105">
        <v>0.0625</v>
      </c>
      <c r="M227" s="138" t="s">
        <v>418</v>
      </c>
      <c r="N227" s="124">
        <v>1</v>
      </c>
    </row>
    <row r="228" spans="2:14" s="198" customFormat="1" ht="15" customHeight="1">
      <c r="B228" s="191">
        <v>122</v>
      </c>
      <c r="C228" s="192" t="s">
        <v>399</v>
      </c>
      <c r="D228" s="193" t="s">
        <v>397</v>
      </c>
      <c r="E228" s="194">
        <v>1</v>
      </c>
      <c r="F228" s="194">
        <v>25</v>
      </c>
      <c r="G228" s="194">
        <v>25</v>
      </c>
      <c r="H228" s="194">
        <v>0.5</v>
      </c>
      <c r="I228" s="194">
        <v>25000</v>
      </c>
      <c r="J228" s="194">
        <v>24000</v>
      </c>
      <c r="K228" s="194">
        <v>136</v>
      </c>
      <c r="L228" s="200">
        <v>0.0625</v>
      </c>
      <c r="M228" s="196" t="s">
        <v>708</v>
      </c>
      <c r="N228" s="197">
        <v>1</v>
      </c>
    </row>
    <row r="229" spans="2:14" s="198" customFormat="1" ht="15" customHeight="1">
      <c r="B229" s="139">
        <v>123</v>
      </c>
      <c r="C229" s="192" t="s">
        <v>392</v>
      </c>
      <c r="D229" s="147" t="s">
        <v>398</v>
      </c>
      <c r="E229" s="194">
        <v>1</v>
      </c>
      <c r="F229" s="194"/>
      <c r="G229" s="194">
        <v>3.6</v>
      </c>
      <c r="H229" s="194">
        <v>9</v>
      </c>
      <c r="I229" s="194">
        <v>450000</v>
      </c>
      <c r="J229" s="194">
        <v>141000</v>
      </c>
      <c r="K229" s="194">
        <v>810</v>
      </c>
      <c r="L229" s="200">
        <v>1.83</v>
      </c>
      <c r="M229" s="196" t="s">
        <v>709</v>
      </c>
      <c r="N229" s="197">
        <v>1</v>
      </c>
    </row>
    <row r="230" spans="2:14" s="198" customFormat="1" ht="15" customHeight="1">
      <c r="B230" s="140"/>
      <c r="C230" s="192" t="s">
        <v>336</v>
      </c>
      <c r="D230" s="166"/>
      <c r="E230" s="194">
        <v>1</v>
      </c>
      <c r="F230" s="194">
        <v>32</v>
      </c>
      <c r="G230" s="194">
        <v>32</v>
      </c>
      <c r="H230" s="194">
        <v>3</v>
      </c>
      <c r="I230" s="194">
        <v>371923</v>
      </c>
      <c r="J230" s="194">
        <v>349640</v>
      </c>
      <c r="K230" s="194">
        <v>2010</v>
      </c>
      <c r="L230" s="200">
        <v>2.15</v>
      </c>
      <c r="M230" s="196" t="s">
        <v>710</v>
      </c>
      <c r="N230" s="197">
        <v>1</v>
      </c>
    </row>
    <row r="231" spans="2:14" ht="15" customHeight="1">
      <c r="B231" s="141"/>
      <c r="C231" s="113" t="s">
        <v>399</v>
      </c>
      <c r="D231" s="148"/>
      <c r="E231" s="114">
        <v>1</v>
      </c>
      <c r="F231" s="114">
        <v>25</v>
      </c>
      <c r="G231" s="114">
        <v>25</v>
      </c>
      <c r="H231" s="114">
        <v>0.5</v>
      </c>
      <c r="I231" s="114">
        <v>25000</v>
      </c>
      <c r="J231" s="114">
        <v>24000</v>
      </c>
      <c r="K231" s="114">
        <v>136</v>
      </c>
      <c r="L231" s="105">
        <v>0.0625</v>
      </c>
      <c r="M231" s="138" t="s">
        <v>419</v>
      </c>
      <c r="N231" s="124">
        <v>1</v>
      </c>
    </row>
    <row r="232" spans="2:14" s="198" customFormat="1" ht="15" customHeight="1">
      <c r="B232" s="191">
        <v>124</v>
      </c>
      <c r="C232" s="192" t="s">
        <v>399</v>
      </c>
      <c r="D232" s="192" t="s">
        <v>400</v>
      </c>
      <c r="E232" s="194">
        <v>1</v>
      </c>
      <c r="F232" s="194">
        <v>25</v>
      </c>
      <c r="G232" s="194">
        <v>25</v>
      </c>
      <c r="H232" s="194">
        <v>0.5</v>
      </c>
      <c r="I232" s="194">
        <v>25000</v>
      </c>
      <c r="J232" s="194">
        <v>24000</v>
      </c>
      <c r="K232" s="194">
        <v>136</v>
      </c>
      <c r="L232" s="200">
        <v>0.0625</v>
      </c>
      <c r="M232" s="196" t="s">
        <v>711</v>
      </c>
      <c r="N232" s="197">
        <v>1</v>
      </c>
    </row>
    <row r="233" spans="2:14" s="198" customFormat="1" ht="15" customHeight="1">
      <c r="B233" s="191">
        <v>125</v>
      </c>
      <c r="C233" s="192" t="s">
        <v>399</v>
      </c>
      <c r="D233" s="192" t="s">
        <v>401</v>
      </c>
      <c r="E233" s="194">
        <v>1</v>
      </c>
      <c r="F233" s="194">
        <v>25</v>
      </c>
      <c r="G233" s="194">
        <v>25</v>
      </c>
      <c r="H233" s="194">
        <v>0.5</v>
      </c>
      <c r="I233" s="194">
        <v>25000</v>
      </c>
      <c r="J233" s="194">
        <v>24000</v>
      </c>
      <c r="K233" s="194">
        <v>136</v>
      </c>
      <c r="L233" s="200">
        <v>0.0625</v>
      </c>
      <c r="M233" s="196" t="s">
        <v>712</v>
      </c>
      <c r="N233" s="197">
        <v>1</v>
      </c>
    </row>
    <row r="234" spans="2:14" s="198" customFormat="1" ht="15" customHeight="1">
      <c r="B234" s="191">
        <v>126</v>
      </c>
      <c r="C234" s="192" t="s">
        <v>399</v>
      </c>
      <c r="D234" s="192" t="s">
        <v>402</v>
      </c>
      <c r="E234" s="194">
        <v>1</v>
      </c>
      <c r="F234" s="194">
        <v>25</v>
      </c>
      <c r="G234" s="194">
        <v>25</v>
      </c>
      <c r="H234" s="194">
        <v>0.5</v>
      </c>
      <c r="I234" s="194">
        <v>25000</v>
      </c>
      <c r="J234" s="194">
        <v>24000</v>
      </c>
      <c r="K234" s="194">
        <v>136</v>
      </c>
      <c r="L234" s="200">
        <v>0.0625</v>
      </c>
      <c r="M234" s="196" t="s">
        <v>713</v>
      </c>
      <c r="N234" s="197">
        <v>1</v>
      </c>
    </row>
    <row r="235" spans="2:14" ht="15" customHeight="1">
      <c r="B235" s="116">
        <v>127</v>
      </c>
      <c r="C235" s="113" t="s">
        <v>399</v>
      </c>
      <c r="D235" s="111" t="s">
        <v>403</v>
      </c>
      <c r="E235" s="114">
        <v>1</v>
      </c>
      <c r="F235" s="114">
        <v>25</v>
      </c>
      <c r="G235" s="114">
        <v>25</v>
      </c>
      <c r="H235" s="114">
        <v>0.5</v>
      </c>
      <c r="I235" s="114">
        <v>25000</v>
      </c>
      <c r="J235" s="114">
        <v>24000</v>
      </c>
      <c r="K235" s="114">
        <v>136</v>
      </c>
      <c r="L235" s="105">
        <v>0.0625</v>
      </c>
      <c r="M235" s="138" t="s">
        <v>420</v>
      </c>
      <c r="N235" s="124">
        <v>1</v>
      </c>
    </row>
    <row r="236" spans="2:14" s="198" customFormat="1" ht="15" customHeight="1">
      <c r="B236" s="191">
        <v>128</v>
      </c>
      <c r="C236" s="192" t="s">
        <v>399</v>
      </c>
      <c r="D236" s="193" t="s">
        <v>404</v>
      </c>
      <c r="E236" s="194">
        <v>1</v>
      </c>
      <c r="F236" s="194">
        <v>25</v>
      </c>
      <c r="G236" s="194">
        <v>25</v>
      </c>
      <c r="H236" s="194">
        <v>0.5</v>
      </c>
      <c r="I236" s="194">
        <v>25000</v>
      </c>
      <c r="J236" s="194">
        <v>24000</v>
      </c>
      <c r="K236" s="194">
        <v>136</v>
      </c>
      <c r="L236" s="200">
        <v>0.0625</v>
      </c>
      <c r="M236" s="196" t="s">
        <v>714</v>
      </c>
      <c r="N236" s="197">
        <v>1</v>
      </c>
    </row>
    <row r="237" spans="2:14" ht="15" customHeight="1">
      <c r="B237" s="116">
        <v>129</v>
      </c>
      <c r="C237" s="113" t="s">
        <v>399</v>
      </c>
      <c r="D237" s="111" t="s">
        <v>405</v>
      </c>
      <c r="E237" s="114">
        <v>1</v>
      </c>
      <c r="F237" s="114">
        <v>25</v>
      </c>
      <c r="G237" s="114">
        <v>25</v>
      </c>
      <c r="H237" s="114">
        <v>0.5</v>
      </c>
      <c r="I237" s="114">
        <v>25000</v>
      </c>
      <c r="J237" s="114">
        <v>24000</v>
      </c>
      <c r="K237" s="114">
        <v>136</v>
      </c>
      <c r="L237" s="105">
        <v>0.0625</v>
      </c>
      <c r="M237" s="138" t="s">
        <v>421</v>
      </c>
      <c r="N237" s="124">
        <v>1</v>
      </c>
    </row>
    <row r="238" spans="2:14" s="198" customFormat="1" ht="15" customHeight="1">
      <c r="B238" s="191">
        <v>130</v>
      </c>
      <c r="C238" s="192" t="s">
        <v>399</v>
      </c>
      <c r="D238" s="193" t="s">
        <v>406</v>
      </c>
      <c r="E238" s="194">
        <v>1</v>
      </c>
      <c r="F238" s="194">
        <v>25</v>
      </c>
      <c r="G238" s="194">
        <v>25</v>
      </c>
      <c r="H238" s="194">
        <v>0.5</v>
      </c>
      <c r="I238" s="194">
        <v>25000</v>
      </c>
      <c r="J238" s="194">
        <v>24000</v>
      </c>
      <c r="K238" s="194">
        <v>136</v>
      </c>
      <c r="L238" s="200">
        <v>0.0625</v>
      </c>
      <c r="M238" s="196" t="s">
        <v>715</v>
      </c>
      <c r="N238" s="197">
        <v>1</v>
      </c>
    </row>
    <row r="239" spans="2:14" ht="15" customHeight="1">
      <c r="B239" s="116">
        <v>131</v>
      </c>
      <c r="C239" s="113" t="s">
        <v>399</v>
      </c>
      <c r="D239" s="111" t="s">
        <v>407</v>
      </c>
      <c r="E239" s="114">
        <v>1</v>
      </c>
      <c r="F239" s="114">
        <v>25</v>
      </c>
      <c r="G239" s="114">
        <v>25</v>
      </c>
      <c r="H239" s="114">
        <v>0.5</v>
      </c>
      <c r="I239" s="114">
        <v>25000</v>
      </c>
      <c r="J239" s="114">
        <v>24000</v>
      </c>
      <c r="K239" s="114">
        <v>136</v>
      </c>
      <c r="L239" s="105">
        <v>0.0625</v>
      </c>
      <c r="M239" s="138" t="s">
        <v>422</v>
      </c>
      <c r="N239" s="124">
        <v>1</v>
      </c>
    </row>
    <row r="240" spans="2:14" s="198" customFormat="1" ht="15" customHeight="1">
      <c r="B240" s="191">
        <v>132</v>
      </c>
      <c r="C240" s="192" t="s">
        <v>399</v>
      </c>
      <c r="D240" s="193" t="s">
        <v>408</v>
      </c>
      <c r="E240" s="194">
        <v>1</v>
      </c>
      <c r="F240" s="194">
        <v>25</v>
      </c>
      <c r="G240" s="194">
        <v>25</v>
      </c>
      <c r="H240" s="194">
        <v>0.5</v>
      </c>
      <c r="I240" s="194">
        <v>25000</v>
      </c>
      <c r="J240" s="194">
        <v>24000</v>
      </c>
      <c r="K240" s="194">
        <v>136</v>
      </c>
      <c r="L240" s="200">
        <v>0.0625</v>
      </c>
      <c r="M240" s="196" t="s">
        <v>716</v>
      </c>
      <c r="N240" s="197">
        <v>1</v>
      </c>
    </row>
    <row r="241" spans="2:14" s="198" customFormat="1" ht="15" customHeight="1">
      <c r="B241" s="191">
        <v>133</v>
      </c>
      <c r="C241" s="192" t="s">
        <v>399</v>
      </c>
      <c r="D241" s="193" t="s">
        <v>409</v>
      </c>
      <c r="E241" s="194">
        <v>1</v>
      </c>
      <c r="F241" s="194">
        <v>25</v>
      </c>
      <c r="G241" s="194">
        <v>25</v>
      </c>
      <c r="H241" s="194">
        <v>0.5</v>
      </c>
      <c r="I241" s="194">
        <v>25000</v>
      </c>
      <c r="J241" s="194">
        <v>24000</v>
      </c>
      <c r="K241" s="194">
        <v>136</v>
      </c>
      <c r="L241" s="200">
        <v>0.0625</v>
      </c>
      <c r="M241" s="196" t="s">
        <v>717</v>
      </c>
      <c r="N241" s="197">
        <v>1</v>
      </c>
    </row>
    <row r="242" spans="2:14" s="198" customFormat="1" ht="15" customHeight="1">
      <c r="B242" s="191">
        <v>134</v>
      </c>
      <c r="C242" s="192" t="s">
        <v>399</v>
      </c>
      <c r="D242" s="193" t="s">
        <v>410</v>
      </c>
      <c r="E242" s="194">
        <v>1</v>
      </c>
      <c r="F242" s="194">
        <v>25</v>
      </c>
      <c r="G242" s="194">
        <v>25</v>
      </c>
      <c r="H242" s="194">
        <v>0.5</v>
      </c>
      <c r="I242" s="194">
        <v>25000</v>
      </c>
      <c r="J242" s="194">
        <v>24000</v>
      </c>
      <c r="K242" s="194">
        <v>136</v>
      </c>
      <c r="L242" s="200">
        <v>0.0625</v>
      </c>
      <c r="M242" s="196" t="s">
        <v>718</v>
      </c>
      <c r="N242" s="197">
        <v>1</v>
      </c>
    </row>
    <row r="243" spans="2:14" s="198" customFormat="1" ht="15" customHeight="1">
      <c r="B243" s="191">
        <v>135</v>
      </c>
      <c r="C243" s="192" t="s">
        <v>399</v>
      </c>
      <c r="D243" s="193" t="s">
        <v>411</v>
      </c>
      <c r="E243" s="194">
        <v>1</v>
      </c>
      <c r="F243" s="194">
        <v>25</v>
      </c>
      <c r="G243" s="194">
        <v>25</v>
      </c>
      <c r="H243" s="194">
        <v>0.5</v>
      </c>
      <c r="I243" s="194">
        <v>25000</v>
      </c>
      <c r="J243" s="194">
        <v>24000</v>
      </c>
      <c r="K243" s="194">
        <v>136</v>
      </c>
      <c r="L243" s="200">
        <v>0.0625</v>
      </c>
      <c r="M243" s="196" t="s">
        <v>719</v>
      </c>
      <c r="N243" s="197">
        <v>1</v>
      </c>
    </row>
    <row r="244" spans="2:14" s="198" customFormat="1" ht="15" customHeight="1">
      <c r="B244" s="191">
        <v>136</v>
      </c>
      <c r="C244" s="192" t="s">
        <v>399</v>
      </c>
      <c r="D244" s="193" t="s">
        <v>412</v>
      </c>
      <c r="E244" s="194">
        <v>1</v>
      </c>
      <c r="F244" s="194">
        <v>25</v>
      </c>
      <c r="G244" s="194">
        <v>25</v>
      </c>
      <c r="H244" s="194">
        <v>0.5</v>
      </c>
      <c r="I244" s="194">
        <v>25000</v>
      </c>
      <c r="J244" s="194">
        <v>24000</v>
      </c>
      <c r="K244" s="194">
        <v>136</v>
      </c>
      <c r="L244" s="200">
        <v>0.0625</v>
      </c>
      <c r="M244" s="196" t="s">
        <v>720</v>
      </c>
      <c r="N244" s="197">
        <v>1</v>
      </c>
    </row>
    <row r="245" spans="2:14" s="198" customFormat="1" ht="15" customHeight="1">
      <c r="B245" s="191">
        <v>137</v>
      </c>
      <c r="C245" s="192" t="s">
        <v>399</v>
      </c>
      <c r="D245" s="193" t="s">
        <v>413</v>
      </c>
      <c r="E245" s="194">
        <v>1</v>
      </c>
      <c r="F245" s="194">
        <v>25</v>
      </c>
      <c r="G245" s="194">
        <v>25</v>
      </c>
      <c r="H245" s="194">
        <v>0.5</v>
      </c>
      <c r="I245" s="194">
        <v>25000</v>
      </c>
      <c r="J245" s="194">
        <v>24000</v>
      </c>
      <c r="K245" s="194">
        <v>136</v>
      </c>
      <c r="L245" s="200">
        <v>0.0625</v>
      </c>
      <c r="M245" s="196" t="s">
        <v>721</v>
      </c>
      <c r="N245" s="197">
        <v>1</v>
      </c>
    </row>
    <row r="246" spans="2:14" s="198" customFormat="1" ht="15" customHeight="1">
      <c r="B246" s="191">
        <v>138</v>
      </c>
      <c r="C246" s="192" t="s">
        <v>399</v>
      </c>
      <c r="D246" s="193" t="s">
        <v>414</v>
      </c>
      <c r="E246" s="194">
        <v>1</v>
      </c>
      <c r="F246" s="194">
        <v>25</v>
      </c>
      <c r="G246" s="194">
        <v>25</v>
      </c>
      <c r="H246" s="194">
        <v>0.5</v>
      </c>
      <c r="I246" s="194">
        <v>25000</v>
      </c>
      <c r="J246" s="194">
        <v>24000</v>
      </c>
      <c r="K246" s="194">
        <v>136</v>
      </c>
      <c r="L246" s="200">
        <v>0.0625</v>
      </c>
      <c r="M246" s="196" t="s">
        <v>722</v>
      </c>
      <c r="N246" s="197">
        <v>1</v>
      </c>
    </row>
    <row r="247" spans="2:14" s="198" customFormat="1" ht="15" customHeight="1">
      <c r="B247" s="191">
        <v>139</v>
      </c>
      <c r="C247" s="192" t="s">
        <v>399</v>
      </c>
      <c r="D247" s="193" t="s">
        <v>415</v>
      </c>
      <c r="E247" s="194">
        <v>1</v>
      </c>
      <c r="F247" s="194">
        <v>25</v>
      </c>
      <c r="G247" s="194">
        <v>25</v>
      </c>
      <c r="H247" s="194">
        <v>0.5</v>
      </c>
      <c r="I247" s="194">
        <v>25000</v>
      </c>
      <c r="J247" s="194">
        <v>24000</v>
      </c>
      <c r="K247" s="194">
        <v>136</v>
      </c>
      <c r="L247" s="200">
        <v>0.0625</v>
      </c>
      <c r="M247" s="196" t="s">
        <v>723</v>
      </c>
      <c r="N247" s="197">
        <v>1</v>
      </c>
    </row>
    <row r="248" spans="2:14" s="198" customFormat="1" ht="15" customHeight="1">
      <c r="B248" s="191">
        <v>140</v>
      </c>
      <c r="C248" s="192" t="s">
        <v>399</v>
      </c>
      <c r="D248" s="193" t="s">
        <v>416</v>
      </c>
      <c r="E248" s="194">
        <v>1</v>
      </c>
      <c r="F248" s="194">
        <v>25</v>
      </c>
      <c r="G248" s="194">
        <v>25</v>
      </c>
      <c r="H248" s="194">
        <v>0.5</v>
      </c>
      <c r="I248" s="194">
        <v>25000</v>
      </c>
      <c r="J248" s="194">
        <v>24000</v>
      </c>
      <c r="K248" s="194">
        <v>136</v>
      </c>
      <c r="L248" s="200">
        <v>0.0625</v>
      </c>
      <c r="M248" s="196" t="s">
        <v>724</v>
      </c>
      <c r="N248" s="197">
        <v>1</v>
      </c>
    </row>
    <row r="249" spans="2:14" s="198" customFormat="1" ht="15" customHeight="1">
      <c r="B249" s="191">
        <v>141</v>
      </c>
      <c r="C249" s="192" t="s">
        <v>399</v>
      </c>
      <c r="D249" s="193" t="s">
        <v>417</v>
      </c>
      <c r="E249" s="194">
        <v>1</v>
      </c>
      <c r="F249" s="194">
        <v>25</v>
      </c>
      <c r="G249" s="194">
        <v>25</v>
      </c>
      <c r="H249" s="194">
        <v>0.5</v>
      </c>
      <c r="I249" s="194">
        <v>25000</v>
      </c>
      <c r="J249" s="194">
        <v>24000</v>
      </c>
      <c r="K249" s="194">
        <v>136</v>
      </c>
      <c r="L249" s="200">
        <v>0.0625</v>
      </c>
      <c r="M249" s="196" t="s">
        <v>724</v>
      </c>
      <c r="N249" s="197">
        <v>1</v>
      </c>
    </row>
    <row r="250" spans="2:14" ht="15" customHeight="1">
      <c r="B250" s="116">
        <v>142</v>
      </c>
      <c r="C250" s="113" t="s">
        <v>392</v>
      </c>
      <c r="D250" s="111" t="s">
        <v>423</v>
      </c>
      <c r="E250" s="114">
        <v>1</v>
      </c>
      <c r="F250" s="114"/>
      <c r="G250" s="114">
        <v>3.6</v>
      </c>
      <c r="H250" s="114">
        <v>9</v>
      </c>
      <c r="I250" s="114">
        <v>450000</v>
      </c>
      <c r="J250" s="114">
        <v>141000</v>
      </c>
      <c r="K250" s="114">
        <v>810</v>
      </c>
      <c r="L250" s="105">
        <v>1.83</v>
      </c>
      <c r="M250" s="138"/>
      <c r="N250" s="124">
        <v>1</v>
      </c>
    </row>
    <row r="251" spans="2:14" ht="15" customHeight="1">
      <c r="B251" s="116">
        <v>143</v>
      </c>
      <c r="C251" s="113" t="s">
        <v>392</v>
      </c>
      <c r="D251" s="111" t="s">
        <v>424</v>
      </c>
      <c r="E251" s="114">
        <v>1</v>
      </c>
      <c r="F251" s="114"/>
      <c r="G251" s="114">
        <v>3.6</v>
      </c>
      <c r="H251" s="114">
        <v>9</v>
      </c>
      <c r="I251" s="114">
        <v>450000</v>
      </c>
      <c r="J251" s="114">
        <v>141000</v>
      </c>
      <c r="K251" s="114">
        <v>810</v>
      </c>
      <c r="L251" s="105">
        <v>1.83</v>
      </c>
      <c r="M251" s="138"/>
      <c r="N251" s="124">
        <v>1</v>
      </c>
    </row>
    <row r="252" spans="2:14" ht="15" customHeight="1">
      <c r="B252" s="139">
        <v>144</v>
      </c>
      <c r="C252" s="113" t="s">
        <v>392</v>
      </c>
      <c r="D252" s="147" t="s">
        <v>425</v>
      </c>
      <c r="E252" s="114">
        <v>1</v>
      </c>
      <c r="F252" s="114"/>
      <c r="G252" s="114">
        <v>3.6</v>
      </c>
      <c r="H252" s="114">
        <v>9</v>
      </c>
      <c r="I252" s="114">
        <v>450000</v>
      </c>
      <c r="J252" s="114">
        <v>141000</v>
      </c>
      <c r="K252" s="114">
        <v>810</v>
      </c>
      <c r="L252" s="105">
        <v>1.83</v>
      </c>
      <c r="M252" s="138"/>
      <c r="N252" s="124">
        <v>1</v>
      </c>
    </row>
    <row r="253" spans="2:14" ht="15" customHeight="1">
      <c r="B253" s="141"/>
      <c r="C253" s="113" t="s">
        <v>399</v>
      </c>
      <c r="D253" s="148"/>
      <c r="E253" s="114">
        <v>1</v>
      </c>
      <c r="F253" s="114">
        <v>25</v>
      </c>
      <c r="G253" s="114">
        <v>25</v>
      </c>
      <c r="H253" s="114">
        <v>0.5</v>
      </c>
      <c r="I253" s="114">
        <v>25000</v>
      </c>
      <c r="J253" s="114">
        <v>24000</v>
      </c>
      <c r="K253" s="114">
        <v>136</v>
      </c>
      <c r="L253" s="105">
        <v>0.0625</v>
      </c>
      <c r="M253" s="138"/>
      <c r="N253" s="124">
        <v>1</v>
      </c>
    </row>
    <row r="254" spans="2:14" ht="15" customHeight="1">
      <c r="B254" s="116">
        <v>145</v>
      </c>
      <c r="C254" s="113" t="s">
        <v>392</v>
      </c>
      <c r="D254" s="111" t="s">
        <v>426</v>
      </c>
      <c r="E254" s="114">
        <v>1</v>
      </c>
      <c r="F254" s="114"/>
      <c r="G254" s="114">
        <v>3.6</v>
      </c>
      <c r="H254" s="114">
        <v>9</v>
      </c>
      <c r="I254" s="114">
        <v>450000</v>
      </c>
      <c r="J254" s="114">
        <v>141000</v>
      </c>
      <c r="K254" s="114">
        <v>810</v>
      </c>
      <c r="L254" s="105">
        <v>1.83</v>
      </c>
      <c r="M254" s="138"/>
      <c r="N254" s="124">
        <v>1</v>
      </c>
    </row>
    <row r="255" spans="2:14" ht="15" customHeight="1">
      <c r="B255" s="116">
        <v>146</v>
      </c>
      <c r="C255" s="113" t="s">
        <v>392</v>
      </c>
      <c r="D255" s="111" t="s">
        <v>427</v>
      </c>
      <c r="E255" s="114">
        <v>1</v>
      </c>
      <c r="F255" s="114"/>
      <c r="G255" s="114">
        <v>3.6</v>
      </c>
      <c r="H255" s="114">
        <v>9</v>
      </c>
      <c r="I255" s="114">
        <v>450000</v>
      </c>
      <c r="J255" s="114">
        <v>141000</v>
      </c>
      <c r="K255" s="114">
        <v>810</v>
      </c>
      <c r="L255" s="105">
        <v>1.83</v>
      </c>
      <c r="M255" s="138"/>
      <c r="N255" s="124">
        <v>1</v>
      </c>
    </row>
    <row r="256" spans="2:14" ht="15" customHeight="1">
      <c r="B256" s="116">
        <v>147</v>
      </c>
      <c r="C256" s="113" t="s">
        <v>392</v>
      </c>
      <c r="D256" s="111" t="s">
        <v>428</v>
      </c>
      <c r="E256" s="114">
        <v>1</v>
      </c>
      <c r="F256" s="114"/>
      <c r="G256" s="114">
        <v>3.6</v>
      </c>
      <c r="H256" s="114">
        <v>9</v>
      </c>
      <c r="I256" s="114">
        <v>450000</v>
      </c>
      <c r="J256" s="114">
        <v>141000</v>
      </c>
      <c r="K256" s="114">
        <v>810</v>
      </c>
      <c r="L256" s="105">
        <v>1.83</v>
      </c>
      <c r="M256" s="138"/>
      <c r="N256" s="124">
        <v>1</v>
      </c>
    </row>
    <row r="257" spans="2:14" ht="15" customHeight="1">
      <c r="B257" s="116">
        <v>148</v>
      </c>
      <c r="C257" s="113" t="s">
        <v>392</v>
      </c>
      <c r="D257" s="111" t="s">
        <v>429</v>
      </c>
      <c r="E257" s="114">
        <v>1</v>
      </c>
      <c r="F257" s="114"/>
      <c r="G257" s="114">
        <v>3.6</v>
      </c>
      <c r="H257" s="114">
        <v>9</v>
      </c>
      <c r="I257" s="114">
        <v>450000</v>
      </c>
      <c r="J257" s="114">
        <v>141000</v>
      </c>
      <c r="K257" s="114">
        <v>810</v>
      </c>
      <c r="L257" s="105">
        <v>1.83</v>
      </c>
      <c r="M257" s="138"/>
      <c r="N257" s="124">
        <v>1</v>
      </c>
    </row>
    <row r="258" spans="2:14" ht="15" customHeight="1">
      <c r="B258" s="116">
        <v>149</v>
      </c>
      <c r="C258" s="113" t="s">
        <v>392</v>
      </c>
      <c r="D258" s="111" t="s">
        <v>430</v>
      </c>
      <c r="E258" s="114">
        <v>1</v>
      </c>
      <c r="F258" s="114"/>
      <c r="G258" s="114">
        <v>3.6</v>
      </c>
      <c r="H258" s="114">
        <v>9</v>
      </c>
      <c r="I258" s="114">
        <v>450000</v>
      </c>
      <c r="J258" s="114">
        <v>141000</v>
      </c>
      <c r="K258" s="114">
        <v>810</v>
      </c>
      <c r="L258" s="105">
        <v>1.83</v>
      </c>
      <c r="M258" s="138"/>
      <c r="N258" s="124">
        <v>1</v>
      </c>
    </row>
    <row r="259" spans="2:14" ht="15" customHeight="1">
      <c r="B259" s="116">
        <v>150</v>
      </c>
      <c r="C259" s="113" t="s">
        <v>392</v>
      </c>
      <c r="D259" s="111" t="s">
        <v>431</v>
      </c>
      <c r="E259" s="114">
        <v>1</v>
      </c>
      <c r="F259" s="114"/>
      <c r="G259" s="114">
        <v>3.6</v>
      </c>
      <c r="H259" s="114">
        <v>9</v>
      </c>
      <c r="I259" s="114">
        <v>450000</v>
      </c>
      <c r="J259" s="114">
        <v>141000</v>
      </c>
      <c r="K259" s="114">
        <v>810</v>
      </c>
      <c r="L259" s="105">
        <v>1.83</v>
      </c>
      <c r="M259" s="138"/>
      <c r="N259" s="124">
        <v>1</v>
      </c>
    </row>
    <row r="260" spans="2:14" ht="15" customHeight="1">
      <c r="B260" s="116">
        <v>151</v>
      </c>
      <c r="C260" s="113" t="s">
        <v>392</v>
      </c>
      <c r="D260" s="111" t="s">
        <v>432</v>
      </c>
      <c r="E260" s="114">
        <v>1</v>
      </c>
      <c r="F260" s="114"/>
      <c r="G260" s="114">
        <v>3.6</v>
      </c>
      <c r="H260" s="114">
        <v>9</v>
      </c>
      <c r="I260" s="114">
        <v>450000</v>
      </c>
      <c r="J260" s="114">
        <v>141000</v>
      </c>
      <c r="K260" s="114">
        <v>810</v>
      </c>
      <c r="L260" s="105">
        <v>1.83</v>
      </c>
      <c r="M260" s="138"/>
      <c r="N260" s="124">
        <v>1</v>
      </c>
    </row>
    <row r="261" spans="2:14" ht="15" customHeight="1">
      <c r="B261" s="116">
        <v>152</v>
      </c>
      <c r="C261" s="113" t="s">
        <v>399</v>
      </c>
      <c r="D261" s="111" t="s">
        <v>433</v>
      </c>
      <c r="E261" s="114">
        <v>1</v>
      </c>
      <c r="F261" s="114">
        <v>25</v>
      </c>
      <c r="G261" s="114">
        <v>25</v>
      </c>
      <c r="H261" s="114">
        <v>0.5</v>
      </c>
      <c r="I261" s="114">
        <v>25000</v>
      </c>
      <c r="J261" s="114">
        <v>24000</v>
      </c>
      <c r="K261" s="114">
        <v>136</v>
      </c>
      <c r="L261" s="105">
        <v>0.0625</v>
      </c>
      <c r="M261" s="138" t="s">
        <v>445</v>
      </c>
      <c r="N261" s="124">
        <v>1</v>
      </c>
    </row>
    <row r="262" spans="2:14" ht="15" customHeight="1">
      <c r="B262" s="116">
        <v>153</v>
      </c>
      <c r="C262" s="113" t="s">
        <v>399</v>
      </c>
      <c r="D262" s="111" t="s">
        <v>434</v>
      </c>
      <c r="E262" s="114">
        <v>1</v>
      </c>
      <c r="F262" s="114">
        <v>25</v>
      </c>
      <c r="G262" s="114">
        <v>25</v>
      </c>
      <c r="H262" s="114">
        <v>0.5</v>
      </c>
      <c r="I262" s="114">
        <v>22201</v>
      </c>
      <c r="J262" s="114">
        <v>18901</v>
      </c>
      <c r="K262" s="114">
        <v>109</v>
      </c>
      <c r="L262" s="105">
        <v>0.0625</v>
      </c>
      <c r="M262" s="138" t="s">
        <v>446</v>
      </c>
      <c r="N262" s="124">
        <v>1</v>
      </c>
    </row>
    <row r="263" spans="2:14" ht="15" customHeight="1">
      <c r="B263" s="116">
        <v>154</v>
      </c>
      <c r="C263" s="113" t="s">
        <v>399</v>
      </c>
      <c r="D263" s="111" t="s">
        <v>435</v>
      </c>
      <c r="E263" s="114">
        <v>1</v>
      </c>
      <c r="F263" s="114">
        <v>25</v>
      </c>
      <c r="G263" s="114">
        <v>25</v>
      </c>
      <c r="H263" s="114">
        <v>0.5</v>
      </c>
      <c r="I263" s="114">
        <v>22201</v>
      </c>
      <c r="J263" s="114">
        <v>18901</v>
      </c>
      <c r="K263" s="114">
        <v>109</v>
      </c>
      <c r="L263" s="105">
        <v>0.0625</v>
      </c>
      <c r="M263" s="138"/>
      <c r="N263" s="124">
        <v>1</v>
      </c>
    </row>
    <row r="264" spans="2:14" ht="15" customHeight="1">
      <c r="B264" s="139">
        <v>155</v>
      </c>
      <c r="C264" s="113" t="s">
        <v>399</v>
      </c>
      <c r="D264" s="147" t="s">
        <v>436</v>
      </c>
      <c r="E264" s="114">
        <v>1</v>
      </c>
      <c r="F264" s="114">
        <v>25</v>
      </c>
      <c r="G264" s="114">
        <v>25</v>
      </c>
      <c r="H264" s="114">
        <v>0.5</v>
      </c>
      <c r="I264" s="114">
        <v>22201</v>
      </c>
      <c r="J264" s="114">
        <v>18901</v>
      </c>
      <c r="K264" s="114">
        <v>109</v>
      </c>
      <c r="L264" s="105">
        <v>0.0625</v>
      </c>
      <c r="M264" s="138"/>
      <c r="N264" s="124">
        <v>1</v>
      </c>
    </row>
    <row r="265" spans="2:14" ht="15" customHeight="1">
      <c r="B265" s="141"/>
      <c r="C265" s="113" t="s">
        <v>336</v>
      </c>
      <c r="D265" s="148"/>
      <c r="E265" s="114">
        <v>1</v>
      </c>
      <c r="F265" s="114">
        <v>32</v>
      </c>
      <c r="G265" s="114">
        <v>32</v>
      </c>
      <c r="H265" s="114">
        <v>3</v>
      </c>
      <c r="I265" s="114">
        <v>371923</v>
      </c>
      <c r="J265" s="114">
        <v>349640</v>
      </c>
      <c r="K265" s="114">
        <v>2010</v>
      </c>
      <c r="L265" s="105">
        <v>2.15</v>
      </c>
      <c r="M265" s="138"/>
      <c r="N265" s="124">
        <v>1</v>
      </c>
    </row>
    <row r="266" spans="2:14" ht="15" customHeight="1">
      <c r="B266" s="116">
        <v>156</v>
      </c>
      <c r="C266" s="113" t="s">
        <v>399</v>
      </c>
      <c r="D266" s="111" t="s">
        <v>379</v>
      </c>
      <c r="E266" s="114">
        <v>1</v>
      </c>
      <c r="F266" s="114">
        <v>25</v>
      </c>
      <c r="G266" s="114">
        <v>25</v>
      </c>
      <c r="H266" s="114">
        <v>0.5</v>
      </c>
      <c r="I266" s="114">
        <v>25000</v>
      </c>
      <c r="J266" s="114">
        <v>24000</v>
      </c>
      <c r="K266" s="114">
        <v>136</v>
      </c>
      <c r="L266" s="105">
        <v>0.0625</v>
      </c>
      <c r="M266" s="138"/>
      <c r="N266" s="124">
        <v>1</v>
      </c>
    </row>
    <row r="267" spans="2:14" ht="15" customHeight="1">
      <c r="B267" s="116">
        <v>157</v>
      </c>
      <c r="C267" s="113" t="s">
        <v>399</v>
      </c>
      <c r="D267" s="111" t="s">
        <v>437</v>
      </c>
      <c r="E267" s="114">
        <v>1</v>
      </c>
      <c r="F267" s="114">
        <v>25</v>
      </c>
      <c r="G267" s="114">
        <v>25</v>
      </c>
      <c r="H267" s="114">
        <v>0.5</v>
      </c>
      <c r="I267" s="114">
        <v>22201</v>
      </c>
      <c r="J267" s="114">
        <v>18901</v>
      </c>
      <c r="K267" s="114">
        <v>109</v>
      </c>
      <c r="L267" s="105">
        <v>0.0625</v>
      </c>
      <c r="M267" s="138"/>
      <c r="N267" s="124">
        <v>1</v>
      </c>
    </row>
    <row r="268" spans="2:14" ht="15" customHeight="1">
      <c r="B268" s="116">
        <v>158</v>
      </c>
      <c r="C268" s="113" t="s">
        <v>399</v>
      </c>
      <c r="D268" s="111" t="s">
        <v>438</v>
      </c>
      <c r="E268" s="114">
        <v>1</v>
      </c>
      <c r="F268" s="114">
        <v>25</v>
      </c>
      <c r="G268" s="114">
        <v>25</v>
      </c>
      <c r="H268" s="114">
        <v>0.5</v>
      </c>
      <c r="I268" s="114">
        <v>22201</v>
      </c>
      <c r="J268" s="114">
        <v>18901</v>
      </c>
      <c r="K268" s="114">
        <v>109</v>
      </c>
      <c r="L268" s="105">
        <v>0.0625</v>
      </c>
      <c r="M268" s="138"/>
      <c r="N268" s="124">
        <v>1</v>
      </c>
    </row>
    <row r="269" spans="2:14" ht="15" customHeight="1">
      <c r="B269" s="116">
        <v>159</v>
      </c>
      <c r="C269" s="113" t="s">
        <v>399</v>
      </c>
      <c r="D269" s="111" t="s">
        <v>439</v>
      </c>
      <c r="E269" s="114">
        <v>1</v>
      </c>
      <c r="F269" s="114">
        <v>25</v>
      </c>
      <c r="G269" s="114">
        <v>25</v>
      </c>
      <c r="H269" s="114">
        <v>0.5</v>
      </c>
      <c r="I269" s="114">
        <v>22201</v>
      </c>
      <c r="J269" s="114">
        <v>18901</v>
      </c>
      <c r="K269" s="114">
        <v>109</v>
      </c>
      <c r="L269" s="105">
        <v>0.0625</v>
      </c>
      <c r="M269" s="138"/>
      <c r="N269" s="124">
        <v>1</v>
      </c>
    </row>
    <row r="270" spans="2:14" ht="15" customHeight="1">
      <c r="B270" s="139">
        <v>160</v>
      </c>
      <c r="C270" s="113" t="s">
        <v>399</v>
      </c>
      <c r="D270" s="147" t="s">
        <v>478</v>
      </c>
      <c r="E270" s="114">
        <v>1</v>
      </c>
      <c r="F270" s="114">
        <v>25</v>
      </c>
      <c r="G270" s="114">
        <v>25</v>
      </c>
      <c r="H270" s="114">
        <v>0.5</v>
      </c>
      <c r="I270" s="114">
        <v>22201</v>
      </c>
      <c r="J270" s="114">
        <v>18901</v>
      </c>
      <c r="K270" s="114">
        <v>109</v>
      </c>
      <c r="L270" s="105">
        <v>0.0625</v>
      </c>
      <c r="M270" s="138"/>
      <c r="N270" s="124">
        <v>1</v>
      </c>
    </row>
    <row r="271" spans="2:14" ht="15" customHeight="1">
      <c r="B271" s="141"/>
      <c r="C271" s="113" t="s">
        <v>336</v>
      </c>
      <c r="D271" s="148"/>
      <c r="E271" s="114">
        <v>1</v>
      </c>
      <c r="F271" s="114">
        <v>32</v>
      </c>
      <c r="G271" s="114">
        <v>32</v>
      </c>
      <c r="H271" s="114">
        <v>3</v>
      </c>
      <c r="I271" s="114">
        <v>371923</v>
      </c>
      <c r="J271" s="114">
        <v>349640</v>
      </c>
      <c r="K271" s="114">
        <v>2010</v>
      </c>
      <c r="L271" s="105">
        <v>2.15</v>
      </c>
      <c r="M271" s="138"/>
      <c r="N271" s="124">
        <v>1</v>
      </c>
    </row>
    <row r="272" spans="2:14" ht="15" customHeight="1">
      <c r="B272" s="116">
        <v>161</v>
      </c>
      <c r="C272" s="113" t="s">
        <v>399</v>
      </c>
      <c r="D272" s="111" t="s">
        <v>376</v>
      </c>
      <c r="E272" s="114">
        <v>1</v>
      </c>
      <c r="F272" s="114">
        <v>25</v>
      </c>
      <c r="G272" s="114">
        <v>25</v>
      </c>
      <c r="H272" s="114">
        <v>0.5</v>
      </c>
      <c r="I272" s="114">
        <v>25000</v>
      </c>
      <c r="J272" s="114">
        <v>24000</v>
      </c>
      <c r="K272" s="114">
        <v>136</v>
      </c>
      <c r="L272" s="105">
        <v>0.0625</v>
      </c>
      <c r="M272" s="138"/>
      <c r="N272" s="124">
        <v>1</v>
      </c>
    </row>
    <row r="273" spans="2:14" ht="15" customHeight="1">
      <c r="B273" s="116">
        <v>162</v>
      </c>
      <c r="C273" s="113" t="s">
        <v>399</v>
      </c>
      <c r="D273" s="111" t="s">
        <v>441</v>
      </c>
      <c r="E273" s="114">
        <v>1</v>
      </c>
      <c r="F273" s="114">
        <v>25</v>
      </c>
      <c r="G273" s="114">
        <v>25</v>
      </c>
      <c r="H273" s="114">
        <v>0.5</v>
      </c>
      <c r="I273" s="114">
        <v>25000</v>
      </c>
      <c r="J273" s="114">
        <v>24000</v>
      </c>
      <c r="K273" s="114">
        <v>136</v>
      </c>
      <c r="L273" s="105">
        <v>0.0625</v>
      </c>
      <c r="M273" s="138"/>
      <c r="N273" s="124">
        <v>1</v>
      </c>
    </row>
    <row r="274" spans="2:14" ht="15" customHeight="1">
      <c r="B274" s="116">
        <v>163</v>
      </c>
      <c r="C274" s="113" t="s">
        <v>399</v>
      </c>
      <c r="D274" s="111" t="s">
        <v>442</v>
      </c>
      <c r="E274" s="114">
        <v>1</v>
      </c>
      <c r="F274" s="114">
        <v>25</v>
      </c>
      <c r="G274" s="114">
        <v>25</v>
      </c>
      <c r="H274" s="114">
        <v>0.5</v>
      </c>
      <c r="I274" s="114">
        <v>25000</v>
      </c>
      <c r="J274" s="114">
        <v>24000</v>
      </c>
      <c r="K274" s="114">
        <v>136</v>
      </c>
      <c r="L274" s="105">
        <v>0.0625</v>
      </c>
      <c r="M274" s="138"/>
      <c r="N274" s="124">
        <v>1</v>
      </c>
    </row>
    <row r="275" spans="2:14" ht="15" customHeight="1">
      <c r="B275" s="116">
        <v>164</v>
      </c>
      <c r="C275" s="113" t="s">
        <v>399</v>
      </c>
      <c r="D275" s="111" t="s">
        <v>443</v>
      </c>
      <c r="E275" s="114">
        <v>1</v>
      </c>
      <c r="F275" s="114">
        <v>25</v>
      </c>
      <c r="G275" s="114">
        <v>25</v>
      </c>
      <c r="H275" s="114">
        <v>0.5</v>
      </c>
      <c r="I275" s="114">
        <v>25000</v>
      </c>
      <c r="J275" s="114">
        <v>24000</v>
      </c>
      <c r="K275" s="114">
        <v>136</v>
      </c>
      <c r="L275" s="105">
        <v>0.0625</v>
      </c>
      <c r="M275" s="138"/>
      <c r="N275" s="124">
        <v>1</v>
      </c>
    </row>
    <row r="276" spans="2:14" ht="15" customHeight="1">
      <c r="B276" s="116">
        <v>165</v>
      </c>
      <c r="C276" s="113" t="s">
        <v>399</v>
      </c>
      <c r="D276" s="111" t="s">
        <v>444</v>
      </c>
      <c r="E276" s="114">
        <v>1</v>
      </c>
      <c r="F276" s="114">
        <v>25</v>
      </c>
      <c r="G276" s="114">
        <v>25</v>
      </c>
      <c r="H276" s="114">
        <v>0.5</v>
      </c>
      <c r="I276" s="114">
        <v>25000</v>
      </c>
      <c r="J276" s="114">
        <v>24000</v>
      </c>
      <c r="K276" s="114">
        <v>136</v>
      </c>
      <c r="L276" s="105">
        <v>0.0625</v>
      </c>
      <c r="M276" s="138"/>
      <c r="N276" s="124">
        <v>1</v>
      </c>
    </row>
    <row r="277" spans="2:14" ht="15" customHeight="1">
      <c r="B277" s="116">
        <v>166</v>
      </c>
      <c r="C277" s="113" t="s">
        <v>399</v>
      </c>
      <c r="D277" s="111" t="s">
        <v>447</v>
      </c>
      <c r="E277" s="114">
        <v>1</v>
      </c>
      <c r="F277" s="114">
        <v>25</v>
      </c>
      <c r="G277" s="114">
        <v>25</v>
      </c>
      <c r="H277" s="114">
        <v>0.5</v>
      </c>
      <c r="I277" s="114">
        <v>25000</v>
      </c>
      <c r="J277" s="114">
        <v>24000</v>
      </c>
      <c r="K277" s="114">
        <v>136</v>
      </c>
      <c r="L277" s="105">
        <v>0.0625</v>
      </c>
      <c r="M277" s="138"/>
      <c r="N277" s="124">
        <v>1</v>
      </c>
    </row>
    <row r="278" spans="2:14" ht="15" customHeight="1">
      <c r="B278" s="116">
        <v>167</v>
      </c>
      <c r="C278" s="113" t="s">
        <v>399</v>
      </c>
      <c r="D278" s="111" t="s">
        <v>448</v>
      </c>
      <c r="E278" s="114">
        <v>1</v>
      </c>
      <c r="F278" s="114">
        <v>25</v>
      </c>
      <c r="G278" s="114">
        <v>25</v>
      </c>
      <c r="H278" s="114">
        <v>0.5</v>
      </c>
      <c r="I278" s="114">
        <v>25000</v>
      </c>
      <c r="J278" s="114">
        <v>24000</v>
      </c>
      <c r="K278" s="114">
        <v>136</v>
      </c>
      <c r="L278" s="105">
        <v>0.0625</v>
      </c>
      <c r="M278" s="138"/>
      <c r="N278" s="124">
        <v>1</v>
      </c>
    </row>
    <row r="279" spans="2:14" ht="15" customHeight="1">
      <c r="B279" s="116">
        <v>168</v>
      </c>
      <c r="C279" s="113" t="s">
        <v>399</v>
      </c>
      <c r="D279" s="111" t="s">
        <v>449</v>
      </c>
      <c r="E279" s="114">
        <v>1</v>
      </c>
      <c r="F279" s="114">
        <v>25</v>
      </c>
      <c r="G279" s="114">
        <v>25</v>
      </c>
      <c r="H279" s="114">
        <v>0.5</v>
      </c>
      <c r="I279" s="114">
        <v>25000</v>
      </c>
      <c r="J279" s="114">
        <v>24000</v>
      </c>
      <c r="K279" s="114">
        <v>136</v>
      </c>
      <c r="L279" s="105">
        <v>0.0625</v>
      </c>
      <c r="M279" s="138"/>
      <c r="N279" s="124">
        <v>1</v>
      </c>
    </row>
    <row r="280" spans="2:14" ht="15" customHeight="1">
      <c r="B280" s="116">
        <v>169</v>
      </c>
      <c r="C280" s="113" t="s">
        <v>392</v>
      </c>
      <c r="D280" s="111" t="s">
        <v>450</v>
      </c>
      <c r="E280" s="114">
        <v>1</v>
      </c>
      <c r="F280" s="114"/>
      <c r="G280" s="114">
        <v>3.6</v>
      </c>
      <c r="H280" s="114">
        <v>9</v>
      </c>
      <c r="I280" s="114">
        <v>450000</v>
      </c>
      <c r="J280" s="114">
        <v>141000</v>
      </c>
      <c r="K280" s="114">
        <v>810</v>
      </c>
      <c r="L280" s="105">
        <v>1</v>
      </c>
      <c r="M280" s="138"/>
      <c r="N280" s="124">
        <v>1</v>
      </c>
    </row>
    <row r="281" spans="2:14" ht="15" customHeight="1">
      <c r="B281" s="116">
        <v>170</v>
      </c>
      <c r="C281" s="113" t="s">
        <v>392</v>
      </c>
      <c r="D281" s="111" t="s">
        <v>451</v>
      </c>
      <c r="E281" s="114">
        <v>1</v>
      </c>
      <c r="F281" s="114"/>
      <c r="G281" s="114">
        <v>3.6</v>
      </c>
      <c r="H281" s="114">
        <v>9</v>
      </c>
      <c r="I281" s="114">
        <v>450000</v>
      </c>
      <c r="J281" s="114">
        <v>141000</v>
      </c>
      <c r="K281" s="114">
        <v>810</v>
      </c>
      <c r="L281" s="105">
        <v>1</v>
      </c>
      <c r="M281" s="138"/>
      <c r="N281" s="124">
        <v>1</v>
      </c>
    </row>
    <row r="282" spans="2:14" ht="15" customHeight="1">
      <c r="B282" s="116">
        <v>171</v>
      </c>
      <c r="C282" s="113" t="s">
        <v>392</v>
      </c>
      <c r="D282" s="111" t="s">
        <v>452</v>
      </c>
      <c r="E282" s="114">
        <v>1</v>
      </c>
      <c r="F282" s="114"/>
      <c r="G282" s="114">
        <v>3.6</v>
      </c>
      <c r="H282" s="114">
        <v>9</v>
      </c>
      <c r="I282" s="114">
        <v>450000</v>
      </c>
      <c r="J282" s="114">
        <v>141000</v>
      </c>
      <c r="K282" s="114">
        <v>810</v>
      </c>
      <c r="L282" s="105">
        <v>1</v>
      </c>
      <c r="M282" s="138"/>
      <c r="N282" s="124">
        <v>1</v>
      </c>
    </row>
    <row r="283" spans="2:14" ht="15" customHeight="1">
      <c r="B283" s="116">
        <v>172</v>
      </c>
      <c r="C283" s="113" t="s">
        <v>392</v>
      </c>
      <c r="D283" s="111" t="s">
        <v>453</v>
      </c>
      <c r="E283" s="114">
        <v>1</v>
      </c>
      <c r="F283" s="114"/>
      <c r="G283" s="114">
        <v>3.6</v>
      </c>
      <c r="H283" s="114">
        <v>9</v>
      </c>
      <c r="I283" s="114">
        <v>450000</v>
      </c>
      <c r="J283" s="114">
        <v>141000</v>
      </c>
      <c r="K283" s="114">
        <v>810</v>
      </c>
      <c r="L283" s="105">
        <v>1</v>
      </c>
      <c r="M283" s="138"/>
      <c r="N283" s="124">
        <v>1</v>
      </c>
    </row>
    <row r="284" spans="2:14" ht="15" customHeight="1">
      <c r="B284" s="116">
        <v>173</v>
      </c>
      <c r="C284" s="113" t="s">
        <v>392</v>
      </c>
      <c r="D284" s="111" t="s">
        <v>454</v>
      </c>
      <c r="E284" s="114">
        <v>1</v>
      </c>
      <c r="F284" s="114"/>
      <c r="G284" s="114">
        <v>3.6</v>
      </c>
      <c r="H284" s="114">
        <v>9</v>
      </c>
      <c r="I284" s="114">
        <v>450000</v>
      </c>
      <c r="J284" s="114">
        <v>141000</v>
      </c>
      <c r="K284" s="114">
        <v>810</v>
      </c>
      <c r="L284" s="105">
        <v>1</v>
      </c>
      <c r="M284" s="138"/>
      <c r="N284" s="124">
        <v>1</v>
      </c>
    </row>
    <row r="285" spans="2:14" ht="15" customHeight="1">
      <c r="B285" s="116">
        <v>174</v>
      </c>
      <c r="C285" s="113" t="s">
        <v>392</v>
      </c>
      <c r="D285" s="111" t="s">
        <v>455</v>
      </c>
      <c r="E285" s="114">
        <v>1</v>
      </c>
      <c r="F285" s="114"/>
      <c r="G285" s="114">
        <v>3.6</v>
      </c>
      <c r="H285" s="114">
        <v>9</v>
      </c>
      <c r="I285" s="114">
        <v>450000</v>
      </c>
      <c r="J285" s="114">
        <v>141000</v>
      </c>
      <c r="K285" s="114">
        <v>810</v>
      </c>
      <c r="L285" s="105">
        <v>1</v>
      </c>
      <c r="M285" s="138"/>
      <c r="N285" s="124">
        <v>1</v>
      </c>
    </row>
    <row r="286" spans="2:14" ht="15" customHeight="1">
      <c r="B286" s="116">
        <v>175</v>
      </c>
      <c r="C286" s="113" t="s">
        <v>392</v>
      </c>
      <c r="D286" s="111" t="s">
        <v>456</v>
      </c>
      <c r="E286" s="114">
        <v>1</v>
      </c>
      <c r="F286" s="114"/>
      <c r="G286" s="114">
        <v>3.6</v>
      </c>
      <c r="H286" s="114">
        <v>9</v>
      </c>
      <c r="I286" s="114">
        <v>450000</v>
      </c>
      <c r="J286" s="114">
        <v>141000</v>
      </c>
      <c r="K286" s="114">
        <v>810</v>
      </c>
      <c r="L286" s="105">
        <v>1</v>
      </c>
      <c r="M286" s="138"/>
      <c r="N286" s="124">
        <v>1</v>
      </c>
    </row>
    <row r="287" spans="2:14" ht="15" customHeight="1">
      <c r="B287" s="116">
        <v>176</v>
      </c>
      <c r="C287" s="113" t="s">
        <v>392</v>
      </c>
      <c r="D287" s="111" t="s">
        <v>457</v>
      </c>
      <c r="E287" s="114">
        <v>1</v>
      </c>
      <c r="F287" s="114"/>
      <c r="G287" s="114">
        <v>3.6</v>
      </c>
      <c r="H287" s="114">
        <v>9</v>
      </c>
      <c r="I287" s="114">
        <v>450000</v>
      </c>
      <c r="J287" s="114">
        <v>141000</v>
      </c>
      <c r="K287" s="114">
        <v>810</v>
      </c>
      <c r="L287" s="105">
        <v>1</v>
      </c>
      <c r="M287" s="138"/>
      <c r="N287" s="124">
        <v>1</v>
      </c>
    </row>
    <row r="288" spans="2:14" ht="15" customHeight="1">
      <c r="B288" s="116">
        <v>177</v>
      </c>
      <c r="C288" s="115" t="s">
        <v>336</v>
      </c>
      <c r="D288" s="111" t="s">
        <v>458</v>
      </c>
      <c r="E288" s="114">
        <v>1</v>
      </c>
      <c r="F288" s="114">
        <v>32</v>
      </c>
      <c r="G288" s="114">
        <v>32</v>
      </c>
      <c r="H288" s="114">
        <v>3</v>
      </c>
      <c r="I288" s="114">
        <v>371923</v>
      </c>
      <c r="J288" s="114">
        <v>349640</v>
      </c>
      <c r="K288" s="114">
        <v>2010</v>
      </c>
      <c r="L288" s="105">
        <v>2.15</v>
      </c>
      <c r="M288" s="138"/>
      <c r="N288" s="124">
        <v>1</v>
      </c>
    </row>
    <row r="289" spans="2:14" ht="15" customHeight="1">
      <c r="B289" s="116">
        <v>178</v>
      </c>
      <c r="C289" s="115" t="s">
        <v>336</v>
      </c>
      <c r="D289" s="111" t="s">
        <v>459</v>
      </c>
      <c r="E289" s="114">
        <v>1</v>
      </c>
      <c r="F289" s="114">
        <v>32</v>
      </c>
      <c r="G289" s="114">
        <v>32</v>
      </c>
      <c r="H289" s="114">
        <v>3</v>
      </c>
      <c r="I289" s="114">
        <v>371923</v>
      </c>
      <c r="J289" s="114">
        <v>349640</v>
      </c>
      <c r="K289" s="114">
        <v>2010</v>
      </c>
      <c r="L289" s="105">
        <v>2.15</v>
      </c>
      <c r="M289" s="138" t="s">
        <v>474</v>
      </c>
      <c r="N289" s="124">
        <v>1</v>
      </c>
    </row>
    <row r="290" spans="2:14" ht="15" customHeight="1">
      <c r="B290" s="116">
        <v>179</v>
      </c>
      <c r="C290" s="115" t="s">
        <v>336</v>
      </c>
      <c r="D290" s="111" t="s">
        <v>460</v>
      </c>
      <c r="E290" s="114">
        <v>1</v>
      </c>
      <c r="F290" s="114">
        <v>32</v>
      </c>
      <c r="G290" s="114">
        <v>32</v>
      </c>
      <c r="H290" s="114">
        <v>3</v>
      </c>
      <c r="I290" s="114">
        <v>371923</v>
      </c>
      <c r="J290" s="114">
        <v>349640</v>
      </c>
      <c r="K290" s="114">
        <v>2010</v>
      </c>
      <c r="L290" s="105">
        <v>2.15</v>
      </c>
      <c r="M290" s="138"/>
      <c r="N290" s="124">
        <v>1</v>
      </c>
    </row>
    <row r="291" spans="2:14" ht="15" customHeight="1">
      <c r="B291" s="116">
        <v>180</v>
      </c>
      <c r="C291" s="115" t="s">
        <v>399</v>
      </c>
      <c r="D291" s="111" t="s">
        <v>461</v>
      </c>
      <c r="E291" s="114">
        <v>1</v>
      </c>
      <c r="F291" s="114">
        <v>25</v>
      </c>
      <c r="G291" s="114">
        <v>25</v>
      </c>
      <c r="H291" s="114">
        <v>0.5</v>
      </c>
      <c r="I291" s="114">
        <v>25000</v>
      </c>
      <c r="J291" s="114">
        <v>24000</v>
      </c>
      <c r="K291" s="114">
        <v>136</v>
      </c>
      <c r="L291" s="105">
        <v>0.0625</v>
      </c>
      <c r="M291" s="138"/>
      <c r="N291" s="124">
        <v>1</v>
      </c>
    </row>
    <row r="292" spans="2:14" ht="15" customHeight="1">
      <c r="B292" s="116">
        <v>181</v>
      </c>
      <c r="C292" s="115" t="s">
        <v>399</v>
      </c>
      <c r="D292" s="111" t="s">
        <v>462</v>
      </c>
      <c r="E292" s="114">
        <v>1</v>
      </c>
      <c r="F292" s="114">
        <v>25</v>
      </c>
      <c r="G292" s="114">
        <v>25</v>
      </c>
      <c r="H292" s="114">
        <v>0.5</v>
      </c>
      <c r="I292" s="114">
        <v>25000</v>
      </c>
      <c r="J292" s="114">
        <v>24000</v>
      </c>
      <c r="K292" s="114">
        <v>136</v>
      </c>
      <c r="L292" s="105">
        <v>0.0625</v>
      </c>
      <c r="M292" s="138"/>
      <c r="N292" s="124">
        <v>1</v>
      </c>
    </row>
    <row r="293" spans="2:14" ht="15" customHeight="1">
      <c r="B293" s="116">
        <v>182</v>
      </c>
      <c r="C293" s="115" t="s">
        <v>399</v>
      </c>
      <c r="D293" s="111" t="s">
        <v>463</v>
      </c>
      <c r="E293" s="114">
        <v>1</v>
      </c>
      <c r="F293" s="114">
        <v>25</v>
      </c>
      <c r="G293" s="114">
        <v>25</v>
      </c>
      <c r="H293" s="114">
        <v>0.5</v>
      </c>
      <c r="I293" s="114">
        <v>25000</v>
      </c>
      <c r="J293" s="114">
        <v>24000</v>
      </c>
      <c r="K293" s="114">
        <v>136</v>
      </c>
      <c r="L293" s="105">
        <v>0.0625</v>
      </c>
      <c r="M293" s="138"/>
      <c r="N293" s="124">
        <v>1</v>
      </c>
    </row>
    <row r="294" spans="2:14" ht="15" customHeight="1">
      <c r="B294" s="116">
        <v>183</v>
      </c>
      <c r="C294" s="115" t="s">
        <v>399</v>
      </c>
      <c r="D294" s="111" t="s">
        <v>464</v>
      </c>
      <c r="E294" s="114">
        <v>1</v>
      </c>
      <c r="F294" s="114">
        <v>25</v>
      </c>
      <c r="G294" s="114">
        <v>25</v>
      </c>
      <c r="H294" s="114">
        <v>0.5</v>
      </c>
      <c r="I294" s="114">
        <v>25000</v>
      </c>
      <c r="J294" s="114">
        <v>24000</v>
      </c>
      <c r="K294" s="114">
        <v>136</v>
      </c>
      <c r="L294" s="105">
        <v>0.0625</v>
      </c>
      <c r="M294" s="138"/>
      <c r="N294" s="124">
        <v>1</v>
      </c>
    </row>
    <row r="295" spans="2:14" ht="15" customHeight="1">
      <c r="B295" s="116">
        <v>184</v>
      </c>
      <c r="C295" s="115" t="s">
        <v>399</v>
      </c>
      <c r="D295" s="111" t="s">
        <v>465</v>
      </c>
      <c r="E295" s="114">
        <v>1</v>
      </c>
      <c r="F295" s="114">
        <v>25</v>
      </c>
      <c r="G295" s="114">
        <v>25</v>
      </c>
      <c r="H295" s="114">
        <v>0.5</v>
      </c>
      <c r="I295" s="114">
        <v>25000</v>
      </c>
      <c r="J295" s="114">
        <v>24000</v>
      </c>
      <c r="K295" s="114">
        <v>136</v>
      </c>
      <c r="L295" s="105">
        <v>0.0625</v>
      </c>
      <c r="M295" s="138"/>
      <c r="N295" s="124">
        <v>1</v>
      </c>
    </row>
    <row r="296" spans="2:14" ht="15" customHeight="1">
      <c r="B296" s="116">
        <v>185</v>
      </c>
      <c r="C296" s="115" t="s">
        <v>399</v>
      </c>
      <c r="D296" s="111" t="s">
        <v>466</v>
      </c>
      <c r="E296" s="114">
        <v>1</v>
      </c>
      <c r="F296" s="114">
        <v>25</v>
      </c>
      <c r="G296" s="114">
        <v>25</v>
      </c>
      <c r="H296" s="114">
        <v>0.5</v>
      </c>
      <c r="I296" s="114">
        <v>25000</v>
      </c>
      <c r="J296" s="114">
        <v>24000</v>
      </c>
      <c r="K296" s="114">
        <v>136</v>
      </c>
      <c r="L296" s="105">
        <v>0.0625</v>
      </c>
      <c r="M296" s="138"/>
      <c r="N296" s="124">
        <v>1</v>
      </c>
    </row>
    <row r="297" spans="2:14" ht="15" customHeight="1">
      <c r="B297" s="116">
        <v>186</v>
      </c>
      <c r="C297" s="115" t="s">
        <v>399</v>
      </c>
      <c r="D297" s="111" t="s">
        <v>467</v>
      </c>
      <c r="E297" s="114">
        <v>1</v>
      </c>
      <c r="F297" s="114">
        <v>25</v>
      </c>
      <c r="G297" s="114">
        <v>25</v>
      </c>
      <c r="H297" s="114">
        <v>0.5</v>
      </c>
      <c r="I297" s="114">
        <v>25000</v>
      </c>
      <c r="J297" s="114">
        <v>24000</v>
      </c>
      <c r="K297" s="114">
        <v>136</v>
      </c>
      <c r="L297" s="105">
        <v>0.0625</v>
      </c>
      <c r="M297" s="138"/>
      <c r="N297" s="124">
        <v>1</v>
      </c>
    </row>
    <row r="298" spans="2:14" ht="15" customHeight="1">
      <c r="B298" s="116">
        <v>187</v>
      </c>
      <c r="C298" s="115" t="s">
        <v>399</v>
      </c>
      <c r="D298" s="111" t="s">
        <v>468</v>
      </c>
      <c r="E298" s="114">
        <v>1</v>
      </c>
      <c r="F298" s="114">
        <v>25</v>
      </c>
      <c r="G298" s="114">
        <v>25</v>
      </c>
      <c r="H298" s="114">
        <v>0.5</v>
      </c>
      <c r="I298" s="114">
        <v>25000</v>
      </c>
      <c r="J298" s="114">
        <v>24000</v>
      </c>
      <c r="K298" s="114">
        <v>136</v>
      </c>
      <c r="L298" s="105">
        <v>0.0625</v>
      </c>
      <c r="M298" s="138"/>
      <c r="N298" s="124">
        <v>1</v>
      </c>
    </row>
    <row r="299" spans="2:14" ht="15" customHeight="1">
      <c r="B299" s="116">
        <v>188</v>
      </c>
      <c r="C299" s="115" t="s">
        <v>399</v>
      </c>
      <c r="D299" s="111" t="s">
        <v>469</v>
      </c>
      <c r="E299" s="114">
        <v>1</v>
      </c>
      <c r="F299" s="114">
        <v>25</v>
      </c>
      <c r="G299" s="114">
        <v>25</v>
      </c>
      <c r="H299" s="114">
        <v>0.5</v>
      </c>
      <c r="I299" s="114">
        <v>25000</v>
      </c>
      <c r="J299" s="114">
        <v>24000</v>
      </c>
      <c r="K299" s="114">
        <v>136</v>
      </c>
      <c r="L299" s="105">
        <v>0.0625</v>
      </c>
      <c r="M299" s="138"/>
      <c r="N299" s="124">
        <v>1</v>
      </c>
    </row>
    <row r="300" spans="2:14" ht="15" customHeight="1">
      <c r="B300" s="116">
        <v>189</v>
      </c>
      <c r="C300" s="115" t="s">
        <v>399</v>
      </c>
      <c r="D300" s="111" t="s">
        <v>470</v>
      </c>
      <c r="E300" s="114">
        <v>1</v>
      </c>
      <c r="F300" s="114">
        <v>25</v>
      </c>
      <c r="G300" s="114">
        <v>25</v>
      </c>
      <c r="H300" s="114">
        <v>0.5</v>
      </c>
      <c r="I300" s="114">
        <v>25000</v>
      </c>
      <c r="J300" s="114">
        <v>24000</v>
      </c>
      <c r="K300" s="114">
        <v>136</v>
      </c>
      <c r="L300" s="105">
        <v>0.0625</v>
      </c>
      <c r="M300" s="138"/>
      <c r="N300" s="124">
        <v>1</v>
      </c>
    </row>
    <row r="301" spans="2:14" ht="15" customHeight="1">
      <c r="B301" s="116">
        <v>190</v>
      </c>
      <c r="C301" s="115" t="s">
        <v>399</v>
      </c>
      <c r="D301" s="111" t="s">
        <v>471</v>
      </c>
      <c r="E301" s="114">
        <v>1</v>
      </c>
      <c r="F301" s="114">
        <v>25</v>
      </c>
      <c r="G301" s="114">
        <v>25</v>
      </c>
      <c r="H301" s="114">
        <v>0.5</v>
      </c>
      <c r="I301" s="114">
        <v>25000</v>
      </c>
      <c r="J301" s="114">
        <v>24000</v>
      </c>
      <c r="K301" s="114">
        <v>136</v>
      </c>
      <c r="L301" s="105">
        <v>0.0625</v>
      </c>
      <c r="M301" s="138"/>
      <c r="N301" s="124">
        <v>1</v>
      </c>
    </row>
    <row r="302" spans="2:14" ht="15" customHeight="1">
      <c r="B302" s="116">
        <v>191</v>
      </c>
      <c r="C302" s="115" t="s">
        <v>399</v>
      </c>
      <c r="D302" s="111" t="s">
        <v>472</v>
      </c>
      <c r="E302" s="114">
        <v>1</v>
      </c>
      <c r="F302" s="114">
        <v>25</v>
      </c>
      <c r="G302" s="114">
        <v>25</v>
      </c>
      <c r="H302" s="114">
        <v>0.5</v>
      </c>
      <c r="I302" s="114">
        <v>25000</v>
      </c>
      <c r="J302" s="114">
        <v>24000</v>
      </c>
      <c r="K302" s="114">
        <v>136</v>
      </c>
      <c r="L302" s="105">
        <v>0.0625</v>
      </c>
      <c r="M302" s="138"/>
      <c r="N302" s="124">
        <v>1</v>
      </c>
    </row>
    <row r="303" spans="2:14" ht="15" customHeight="1">
      <c r="B303" s="116">
        <v>192</v>
      </c>
      <c r="C303" s="115" t="s">
        <v>399</v>
      </c>
      <c r="D303" s="111" t="s">
        <v>473</v>
      </c>
      <c r="E303" s="114">
        <v>1</v>
      </c>
      <c r="F303" s="114">
        <v>25</v>
      </c>
      <c r="G303" s="114">
        <v>25</v>
      </c>
      <c r="H303" s="114">
        <v>0.5</v>
      </c>
      <c r="I303" s="114">
        <v>25000</v>
      </c>
      <c r="J303" s="114">
        <v>24000</v>
      </c>
      <c r="K303" s="114">
        <v>136</v>
      </c>
      <c r="L303" s="105">
        <v>0.0625</v>
      </c>
      <c r="M303" s="138"/>
      <c r="N303" s="124">
        <v>1</v>
      </c>
    </row>
    <row r="304" spans="2:14" ht="15" customHeight="1">
      <c r="B304" s="116">
        <v>193</v>
      </c>
      <c r="C304" s="115" t="s">
        <v>336</v>
      </c>
      <c r="D304" s="111" t="s">
        <v>475</v>
      </c>
      <c r="E304" s="114">
        <v>1</v>
      </c>
      <c r="F304" s="114">
        <v>32</v>
      </c>
      <c r="G304" s="114">
        <v>32</v>
      </c>
      <c r="H304" s="114">
        <v>3</v>
      </c>
      <c r="I304" s="114">
        <v>371923</v>
      </c>
      <c r="J304" s="114">
        <v>349640</v>
      </c>
      <c r="K304" s="114">
        <v>2010</v>
      </c>
      <c r="L304" s="105">
        <v>2.15</v>
      </c>
      <c r="M304" s="138"/>
      <c r="N304" s="124">
        <v>1</v>
      </c>
    </row>
    <row r="305" spans="2:14" ht="15" customHeight="1">
      <c r="B305" s="116">
        <v>194</v>
      </c>
      <c r="C305" s="115" t="s">
        <v>336</v>
      </c>
      <c r="D305" s="111" t="s">
        <v>476</v>
      </c>
      <c r="E305" s="114">
        <v>1</v>
      </c>
      <c r="F305" s="114">
        <v>32</v>
      </c>
      <c r="G305" s="114">
        <v>32</v>
      </c>
      <c r="H305" s="114">
        <v>3</v>
      </c>
      <c r="I305" s="114">
        <v>371923</v>
      </c>
      <c r="J305" s="114">
        <v>349640</v>
      </c>
      <c r="K305" s="114">
        <v>2010</v>
      </c>
      <c r="L305" s="105">
        <v>2.15</v>
      </c>
      <c r="M305" s="138"/>
      <c r="N305" s="124">
        <v>1</v>
      </c>
    </row>
    <row r="306" spans="2:14" ht="15" customHeight="1">
      <c r="B306" s="116">
        <v>195</v>
      </c>
      <c r="C306" s="115" t="s">
        <v>336</v>
      </c>
      <c r="D306" s="111" t="s">
        <v>477</v>
      </c>
      <c r="E306" s="114">
        <v>1</v>
      </c>
      <c r="F306" s="114">
        <v>32</v>
      </c>
      <c r="G306" s="114">
        <v>32</v>
      </c>
      <c r="H306" s="114">
        <v>3</v>
      </c>
      <c r="I306" s="114">
        <v>371923</v>
      </c>
      <c r="J306" s="114">
        <v>349640</v>
      </c>
      <c r="K306" s="114">
        <v>2010</v>
      </c>
      <c r="L306" s="105">
        <v>2.15</v>
      </c>
      <c r="M306" s="138"/>
      <c r="N306" s="124">
        <v>1</v>
      </c>
    </row>
    <row r="307" spans="2:14" ht="15" customHeight="1">
      <c r="B307" s="116">
        <v>196</v>
      </c>
      <c r="C307" s="115" t="s">
        <v>336</v>
      </c>
      <c r="D307" s="111" t="s">
        <v>440</v>
      </c>
      <c r="E307" s="114">
        <v>1</v>
      </c>
      <c r="F307" s="114">
        <v>32</v>
      </c>
      <c r="G307" s="114">
        <v>32</v>
      </c>
      <c r="H307" s="114">
        <v>3</v>
      </c>
      <c r="I307" s="114">
        <v>371923</v>
      </c>
      <c r="J307" s="114">
        <v>349640</v>
      </c>
      <c r="K307" s="114">
        <v>2010</v>
      </c>
      <c r="L307" s="105">
        <v>2.15</v>
      </c>
      <c r="M307" s="138"/>
      <c r="N307" s="124">
        <v>1</v>
      </c>
    </row>
    <row r="308" spans="2:14" ht="15" customHeight="1">
      <c r="B308" s="116">
        <v>197</v>
      </c>
      <c r="C308" s="115" t="s">
        <v>336</v>
      </c>
      <c r="D308" s="111" t="s">
        <v>479</v>
      </c>
      <c r="E308" s="114">
        <v>1</v>
      </c>
      <c r="F308" s="114">
        <v>32</v>
      </c>
      <c r="G308" s="114">
        <v>32</v>
      </c>
      <c r="H308" s="114">
        <v>3</v>
      </c>
      <c r="I308" s="114">
        <v>371923</v>
      </c>
      <c r="J308" s="114">
        <v>349640</v>
      </c>
      <c r="K308" s="114">
        <v>2010</v>
      </c>
      <c r="L308" s="105">
        <v>2.15</v>
      </c>
      <c r="M308" s="138"/>
      <c r="N308" s="124">
        <v>1</v>
      </c>
    </row>
    <row r="309" spans="2:14" ht="15" customHeight="1">
      <c r="B309" s="116">
        <v>198</v>
      </c>
      <c r="C309" s="115" t="s">
        <v>336</v>
      </c>
      <c r="D309" s="111" t="s">
        <v>635</v>
      </c>
      <c r="E309" s="114">
        <v>1</v>
      </c>
      <c r="F309" s="114">
        <v>32</v>
      </c>
      <c r="G309" s="114">
        <v>32</v>
      </c>
      <c r="H309" s="114">
        <v>3</v>
      </c>
      <c r="I309" s="114">
        <v>371923</v>
      </c>
      <c r="J309" s="114">
        <v>349640</v>
      </c>
      <c r="K309" s="114">
        <v>2010</v>
      </c>
      <c r="L309" s="105">
        <v>2.15</v>
      </c>
      <c r="M309" s="138" t="s">
        <v>636</v>
      </c>
      <c r="N309" s="124"/>
    </row>
    <row r="310" spans="2:14" ht="15" customHeight="1">
      <c r="B310" s="116">
        <v>199</v>
      </c>
      <c r="C310" s="115" t="s">
        <v>336</v>
      </c>
      <c r="D310" s="111" t="s">
        <v>378</v>
      </c>
      <c r="E310" s="114">
        <v>1</v>
      </c>
      <c r="F310" s="114">
        <v>32</v>
      </c>
      <c r="G310" s="114">
        <v>32</v>
      </c>
      <c r="H310" s="114">
        <v>3</v>
      </c>
      <c r="I310" s="114">
        <v>371923</v>
      </c>
      <c r="J310" s="114">
        <v>349640</v>
      </c>
      <c r="K310" s="114">
        <v>2010</v>
      </c>
      <c r="L310" s="105">
        <v>2.15</v>
      </c>
      <c r="M310" s="138" t="s">
        <v>637</v>
      </c>
      <c r="N310" s="124"/>
    </row>
    <row r="311" spans="2:14" ht="15" customHeight="1">
      <c r="B311" s="116">
        <v>200</v>
      </c>
      <c r="C311" s="113" t="s">
        <v>392</v>
      </c>
      <c r="D311" s="111" t="s">
        <v>443</v>
      </c>
      <c r="E311" s="114">
        <v>1</v>
      </c>
      <c r="F311" s="114"/>
      <c r="G311" s="114">
        <v>3.6</v>
      </c>
      <c r="H311" s="114">
        <v>9</v>
      </c>
      <c r="I311" s="114">
        <v>450000</v>
      </c>
      <c r="J311" s="114">
        <v>141000</v>
      </c>
      <c r="K311" s="114">
        <v>810</v>
      </c>
      <c r="L311" s="105">
        <v>1</v>
      </c>
      <c r="M311" s="138" t="s">
        <v>638</v>
      </c>
      <c r="N311" s="124"/>
    </row>
    <row r="312" spans="2:14" ht="15" customHeight="1">
      <c r="B312" s="116">
        <v>201</v>
      </c>
      <c r="C312" s="113" t="s">
        <v>392</v>
      </c>
      <c r="D312" s="111" t="s">
        <v>639</v>
      </c>
      <c r="E312" s="114">
        <v>1</v>
      </c>
      <c r="F312" s="114"/>
      <c r="G312" s="114">
        <v>3.6</v>
      </c>
      <c r="H312" s="114">
        <v>9</v>
      </c>
      <c r="I312" s="114">
        <v>450000</v>
      </c>
      <c r="J312" s="114">
        <v>141000</v>
      </c>
      <c r="K312" s="114">
        <v>810</v>
      </c>
      <c r="L312" s="105">
        <v>1</v>
      </c>
      <c r="M312" s="138" t="s">
        <v>653</v>
      </c>
      <c r="N312" s="124"/>
    </row>
    <row r="313" spans="2:14" ht="15" customHeight="1">
      <c r="B313" s="116">
        <v>202</v>
      </c>
      <c r="C313" s="113" t="s">
        <v>392</v>
      </c>
      <c r="D313" s="111" t="s">
        <v>640</v>
      </c>
      <c r="E313" s="114">
        <v>1</v>
      </c>
      <c r="F313" s="114"/>
      <c r="G313" s="114">
        <v>3.6</v>
      </c>
      <c r="H313" s="114">
        <v>9</v>
      </c>
      <c r="I313" s="114">
        <v>450000</v>
      </c>
      <c r="J313" s="114">
        <v>141000</v>
      </c>
      <c r="K313" s="114">
        <v>810</v>
      </c>
      <c r="L313" s="105">
        <v>1</v>
      </c>
      <c r="M313" s="138" t="s">
        <v>654</v>
      </c>
      <c r="N313" s="124"/>
    </row>
    <row r="314" spans="2:14" ht="15" customHeight="1">
      <c r="B314" s="116">
        <v>203</v>
      </c>
      <c r="C314" s="113" t="s">
        <v>392</v>
      </c>
      <c r="D314" s="111" t="s">
        <v>641</v>
      </c>
      <c r="E314" s="114">
        <v>1</v>
      </c>
      <c r="F314" s="114"/>
      <c r="G314" s="114">
        <v>3.6</v>
      </c>
      <c r="H314" s="114">
        <v>9</v>
      </c>
      <c r="I314" s="114">
        <v>450000</v>
      </c>
      <c r="J314" s="114">
        <v>141000</v>
      </c>
      <c r="K314" s="114">
        <v>810</v>
      </c>
      <c r="L314" s="105">
        <v>1</v>
      </c>
      <c r="M314" s="138" t="s">
        <v>655</v>
      </c>
      <c r="N314" s="124"/>
    </row>
    <row r="315" spans="2:14" ht="15" customHeight="1">
      <c r="B315" s="116">
        <v>204</v>
      </c>
      <c r="C315" s="113" t="s">
        <v>392</v>
      </c>
      <c r="D315" s="111" t="s">
        <v>642</v>
      </c>
      <c r="E315" s="114">
        <v>1</v>
      </c>
      <c r="F315" s="114"/>
      <c r="G315" s="114">
        <v>3.6</v>
      </c>
      <c r="H315" s="114">
        <v>9</v>
      </c>
      <c r="I315" s="114">
        <v>450000</v>
      </c>
      <c r="J315" s="114">
        <v>141000</v>
      </c>
      <c r="K315" s="114">
        <v>810</v>
      </c>
      <c r="L315" s="105">
        <v>1</v>
      </c>
      <c r="M315" s="138" t="s">
        <v>656</v>
      </c>
      <c r="N315" s="124"/>
    </row>
    <row r="316" spans="2:14" ht="15" customHeight="1">
      <c r="B316" s="116">
        <v>205</v>
      </c>
      <c r="C316" s="113" t="s">
        <v>392</v>
      </c>
      <c r="D316" s="111" t="s">
        <v>643</v>
      </c>
      <c r="E316" s="114">
        <v>1</v>
      </c>
      <c r="F316" s="114"/>
      <c r="G316" s="114">
        <v>3.6</v>
      </c>
      <c r="H316" s="114">
        <v>9</v>
      </c>
      <c r="I316" s="114">
        <v>450000</v>
      </c>
      <c r="J316" s="114">
        <v>141000</v>
      </c>
      <c r="K316" s="114">
        <v>810</v>
      </c>
      <c r="L316" s="105">
        <v>1</v>
      </c>
      <c r="M316" s="138" t="s">
        <v>657</v>
      </c>
      <c r="N316" s="124"/>
    </row>
    <row r="317" spans="2:14" ht="15" customHeight="1">
      <c r="B317" s="116">
        <v>206</v>
      </c>
      <c r="C317" s="115" t="s">
        <v>336</v>
      </c>
      <c r="D317" s="111" t="s">
        <v>644</v>
      </c>
      <c r="E317" s="114">
        <v>1</v>
      </c>
      <c r="F317" s="114">
        <v>32</v>
      </c>
      <c r="G317" s="114">
        <v>32</v>
      </c>
      <c r="H317" s="114">
        <v>3</v>
      </c>
      <c r="I317" s="114">
        <v>371923</v>
      </c>
      <c r="J317" s="114">
        <v>349640</v>
      </c>
      <c r="K317" s="114">
        <v>2010</v>
      </c>
      <c r="L317" s="105">
        <v>2.15</v>
      </c>
      <c r="M317" s="138" t="s">
        <v>658</v>
      </c>
      <c r="N317" s="124"/>
    </row>
    <row r="318" spans="2:14" ht="15" customHeight="1">
      <c r="B318" s="116">
        <v>207</v>
      </c>
      <c r="C318" s="115" t="s">
        <v>336</v>
      </c>
      <c r="D318" s="111" t="s">
        <v>645</v>
      </c>
      <c r="E318" s="114">
        <v>1</v>
      </c>
      <c r="F318" s="114">
        <v>32</v>
      </c>
      <c r="G318" s="114">
        <v>32</v>
      </c>
      <c r="H318" s="114">
        <v>3</v>
      </c>
      <c r="I318" s="114">
        <v>371923</v>
      </c>
      <c r="J318" s="114">
        <v>349640</v>
      </c>
      <c r="K318" s="114">
        <v>2010</v>
      </c>
      <c r="L318" s="105">
        <v>2.15</v>
      </c>
      <c r="M318" s="138" t="s">
        <v>659</v>
      </c>
      <c r="N318" s="124"/>
    </row>
    <row r="319" spans="2:14" ht="15" customHeight="1">
      <c r="B319" s="116">
        <v>208</v>
      </c>
      <c r="C319" s="115" t="s">
        <v>336</v>
      </c>
      <c r="D319" s="111" t="s">
        <v>646</v>
      </c>
      <c r="E319" s="114">
        <v>1</v>
      </c>
      <c r="F319" s="114">
        <v>32</v>
      </c>
      <c r="G319" s="114">
        <v>32</v>
      </c>
      <c r="H319" s="114">
        <v>3</v>
      </c>
      <c r="I319" s="114">
        <v>371923</v>
      </c>
      <c r="J319" s="114">
        <v>349640</v>
      </c>
      <c r="K319" s="114">
        <v>2010</v>
      </c>
      <c r="L319" s="105">
        <v>2.15</v>
      </c>
      <c r="M319" s="138" t="s">
        <v>660</v>
      </c>
      <c r="N319" s="124"/>
    </row>
    <row r="320" spans="2:14" ht="15" customHeight="1">
      <c r="B320" s="116">
        <v>209</v>
      </c>
      <c r="C320" s="115" t="s">
        <v>336</v>
      </c>
      <c r="D320" s="111" t="s">
        <v>647</v>
      </c>
      <c r="E320" s="114">
        <v>1</v>
      </c>
      <c r="F320" s="114">
        <v>32</v>
      </c>
      <c r="G320" s="114">
        <v>32</v>
      </c>
      <c r="H320" s="114">
        <v>3</v>
      </c>
      <c r="I320" s="114">
        <v>371923</v>
      </c>
      <c r="J320" s="114">
        <v>349640</v>
      </c>
      <c r="K320" s="114">
        <v>2010</v>
      </c>
      <c r="L320" s="105">
        <v>2.15</v>
      </c>
      <c r="M320" s="138" t="s">
        <v>661</v>
      </c>
      <c r="N320" s="124"/>
    </row>
    <row r="321" spans="2:14" ht="15" customHeight="1">
      <c r="B321" s="116">
        <v>210</v>
      </c>
      <c r="C321" s="115" t="s">
        <v>336</v>
      </c>
      <c r="D321" s="111" t="s">
        <v>387</v>
      </c>
      <c r="E321" s="114">
        <v>1</v>
      </c>
      <c r="F321" s="114">
        <v>32</v>
      </c>
      <c r="G321" s="114">
        <v>32</v>
      </c>
      <c r="H321" s="114">
        <v>3</v>
      </c>
      <c r="I321" s="114">
        <v>371923</v>
      </c>
      <c r="J321" s="114">
        <v>349640</v>
      </c>
      <c r="K321" s="114">
        <v>2010</v>
      </c>
      <c r="L321" s="105">
        <v>2.15</v>
      </c>
      <c r="M321" s="138" t="s">
        <v>662</v>
      </c>
      <c r="N321" s="124"/>
    </row>
    <row r="322" spans="2:14" ht="15" customHeight="1">
      <c r="B322" s="116">
        <v>211</v>
      </c>
      <c r="C322" s="115" t="s">
        <v>336</v>
      </c>
      <c r="D322" s="111" t="s">
        <v>648</v>
      </c>
      <c r="E322" s="114">
        <v>1</v>
      </c>
      <c r="F322" s="114">
        <v>32</v>
      </c>
      <c r="G322" s="114">
        <v>32</v>
      </c>
      <c r="H322" s="114">
        <v>3</v>
      </c>
      <c r="I322" s="114">
        <v>371923</v>
      </c>
      <c r="J322" s="114">
        <v>349640</v>
      </c>
      <c r="K322" s="114">
        <v>2010</v>
      </c>
      <c r="L322" s="105">
        <v>2.15</v>
      </c>
      <c r="M322" s="138" t="s">
        <v>663</v>
      </c>
      <c r="N322" s="124"/>
    </row>
    <row r="323" spans="2:14" ht="15" customHeight="1">
      <c r="B323" s="116">
        <v>212</v>
      </c>
      <c r="C323" s="115" t="s">
        <v>336</v>
      </c>
      <c r="D323" s="111" t="s">
        <v>649</v>
      </c>
      <c r="E323" s="114">
        <v>1</v>
      </c>
      <c r="F323" s="114">
        <v>32</v>
      </c>
      <c r="G323" s="114">
        <v>32</v>
      </c>
      <c r="H323" s="114">
        <v>3</v>
      </c>
      <c r="I323" s="114">
        <v>371923</v>
      </c>
      <c r="J323" s="114">
        <v>349640</v>
      </c>
      <c r="K323" s="114">
        <v>2010</v>
      </c>
      <c r="L323" s="105">
        <v>2.15</v>
      </c>
      <c r="M323" s="138" t="s">
        <v>664</v>
      </c>
      <c r="N323" s="124"/>
    </row>
    <row r="324" spans="2:14" ht="15" customHeight="1">
      <c r="B324" s="116">
        <v>213</v>
      </c>
      <c r="C324" s="115" t="s">
        <v>336</v>
      </c>
      <c r="D324" s="111" t="s">
        <v>430</v>
      </c>
      <c r="E324" s="114">
        <v>1</v>
      </c>
      <c r="F324" s="114">
        <v>32</v>
      </c>
      <c r="G324" s="114">
        <v>32</v>
      </c>
      <c r="H324" s="114">
        <v>3</v>
      </c>
      <c r="I324" s="114">
        <v>371923</v>
      </c>
      <c r="J324" s="114">
        <v>349640</v>
      </c>
      <c r="K324" s="114">
        <v>2010</v>
      </c>
      <c r="L324" s="105">
        <v>2.15</v>
      </c>
      <c r="M324" s="138" t="s">
        <v>665</v>
      </c>
      <c r="N324" s="124"/>
    </row>
    <row r="325" spans="2:14" ht="15" customHeight="1">
      <c r="B325" s="116">
        <v>214</v>
      </c>
      <c r="C325" s="115" t="s">
        <v>336</v>
      </c>
      <c r="D325" s="111" t="s">
        <v>650</v>
      </c>
      <c r="E325" s="114">
        <v>1</v>
      </c>
      <c r="F325" s="114">
        <v>32</v>
      </c>
      <c r="G325" s="114">
        <v>32</v>
      </c>
      <c r="H325" s="114">
        <v>3</v>
      </c>
      <c r="I325" s="114">
        <v>371923</v>
      </c>
      <c r="J325" s="114">
        <v>349640</v>
      </c>
      <c r="K325" s="114">
        <v>2010</v>
      </c>
      <c r="L325" s="105">
        <v>2.15</v>
      </c>
      <c r="M325" s="138" t="s">
        <v>666</v>
      </c>
      <c r="N325" s="124"/>
    </row>
    <row r="326" spans="2:14" ht="15" customHeight="1">
      <c r="B326" s="116">
        <v>215</v>
      </c>
      <c r="C326" s="115" t="s">
        <v>336</v>
      </c>
      <c r="D326" s="111" t="s">
        <v>651</v>
      </c>
      <c r="E326" s="114">
        <v>1</v>
      </c>
      <c r="F326" s="114">
        <v>32</v>
      </c>
      <c r="G326" s="114">
        <v>32</v>
      </c>
      <c r="H326" s="114">
        <v>3</v>
      </c>
      <c r="I326" s="114">
        <v>371923</v>
      </c>
      <c r="J326" s="114">
        <v>349640</v>
      </c>
      <c r="K326" s="114">
        <v>2010</v>
      </c>
      <c r="L326" s="105">
        <v>2.15</v>
      </c>
      <c r="M326" s="138" t="s">
        <v>667</v>
      </c>
      <c r="N326" s="124"/>
    </row>
    <row r="327" spans="2:14" ht="15" customHeight="1">
      <c r="B327" s="116">
        <v>216</v>
      </c>
      <c r="C327" s="115" t="s">
        <v>336</v>
      </c>
      <c r="D327" s="111" t="s">
        <v>652</v>
      </c>
      <c r="E327" s="114">
        <v>1</v>
      </c>
      <c r="F327" s="114">
        <v>32</v>
      </c>
      <c r="G327" s="114">
        <v>32</v>
      </c>
      <c r="H327" s="114">
        <v>3</v>
      </c>
      <c r="I327" s="114">
        <v>371923</v>
      </c>
      <c r="J327" s="114">
        <v>349640</v>
      </c>
      <c r="K327" s="114">
        <v>2010</v>
      </c>
      <c r="L327" s="105">
        <v>2.15</v>
      </c>
      <c r="M327" s="138" t="s">
        <v>668</v>
      </c>
      <c r="N327" s="124"/>
    </row>
    <row r="328" spans="2:14" ht="15" customHeight="1">
      <c r="B328" s="116">
        <v>217</v>
      </c>
      <c r="C328" s="115" t="s">
        <v>336</v>
      </c>
      <c r="D328" s="111" t="s">
        <v>427</v>
      </c>
      <c r="E328" s="114">
        <v>1</v>
      </c>
      <c r="F328" s="114">
        <v>32</v>
      </c>
      <c r="G328" s="114">
        <v>32</v>
      </c>
      <c r="H328" s="114">
        <v>3</v>
      </c>
      <c r="I328" s="114">
        <v>371923</v>
      </c>
      <c r="J328" s="114">
        <v>349640</v>
      </c>
      <c r="K328" s="114">
        <v>2010</v>
      </c>
      <c r="L328" s="105">
        <v>2.15</v>
      </c>
      <c r="M328" s="138" t="s">
        <v>669</v>
      </c>
      <c r="N328" s="124"/>
    </row>
    <row r="329" spans="2:14" ht="15" customHeight="1">
      <c r="B329" s="112"/>
      <c r="C329" s="115"/>
      <c r="D329" s="111"/>
      <c r="E329" s="114"/>
      <c r="F329" s="114"/>
      <c r="G329" s="114"/>
      <c r="H329" s="114"/>
      <c r="I329" s="115"/>
      <c r="J329" s="115"/>
      <c r="K329" s="115"/>
      <c r="L329" s="118"/>
      <c r="M329" s="138"/>
      <c r="N329" s="124"/>
    </row>
    <row r="330" spans="2:14" ht="15" customHeight="1">
      <c r="B330" s="163" t="s">
        <v>290</v>
      </c>
      <c r="C330" s="164"/>
      <c r="D330" s="165"/>
      <c r="E330" s="23"/>
      <c r="F330" s="23"/>
      <c r="G330" s="23"/>
      <c r="H330" s="23"/>
      <c r="I330" s="115"/>
      <c r="J330" s="115"/>
      <c r="K330" s="115"/>
      <c r="L330" s="105"/>
      <c r="M330" s="138"/>
      <c r="N330" s="124"/>
    </row>
    <row r="331" spans="2:14" ht="18" customHeight="1">
      <c r="B331" s="103">
        <v>1</v>
      </c>
      <c r="C331" s="107" t="s">
        <v>300</v>
      </c>
      <c r="D331" s="108" t="s">
        <v>301</v>
      </c>
      <c r="E331" s="23">
        <v>2</v>
      </c>
      <c r="F331" s="23">
        <v>5</v>
      </c>
      <c r="G331" s="23"/>
      <c r="H331" s="23">
        <v>1</v>
      </c>
      <c r="I331" s="114">
        <v>19212</v>
      </c>
      <c r="J331" s="114">
        <v>15438</v>
      </c>
      <c r="K331" s="114">
        <v>88</v>
      </c>
      <c r="L331" s="119">
        <v>0.7</v>
      </c>
      <c r="M331" s="138" t="s">
        <v>302</v>
      </c>
      <c r="N331" s="124">
        <v>1</v>
      </c>
    </row>
    <row r="332" spans="2:14" ht="15" customHeight="1">
      <c r="B332" s="103">
        <v>2</v>
      </c>
      <c r="C332" s="107" t="s">
        <v>303</v>
      </c>
      <c r="D332" s="108" t="s">
        <v>301</v>
      </c>
      <c r="E332" s="23">
        <v>1</v>
      </c>
      <c r="F332" s="23"/>
      <c r="G332" s="104"/>
      <c r="H332" s="23"/>
      <c r="I332" s="130">
        <v>50000</v>
      </c>
      <c r="J332" s="130">
        <v>45000</v>
      </c>
      <c r="K332" s="130">
        <v>220</v>
      </c>
      <c r="L332" s="105">
        <v>0.2</v>
      </c>
      <c r="M332" s="138" t="s">
        <v>304</v>
      </c>
      <c r="N332" s="124">
        <v>1</v>
      </c>
    </row>
    <row r="333" spans="2:14" ht="17.25" customHeight="1">
      <c r="B333" s="103">
        <v>3</v>
      </c>
      <c r="C333" s="107" t="s">
        <v>300</v>
      </c>
      <c r="D333" s="108" t="s">
        <v>301</v>
      </c>
      <c r="E333" s="23">
        <v>2</v>
      </c>
      <c r="F333" s="23">
        <v>4</v>
      </c>
      <c r="G333" s="23"/>
      <c r="H333" s="23">
        <v>1</v>
      </c>
      <c r="I333" s="114">
        <v>19212</v>
      </c>
      <c r="J333" s="114">
        <v>15438</v>
      </c>
      <c r="K333" s="114">
        <v>88</v>
      </c>
      <c r="L333" s="119">
        <v>0.7</v>
      </c>
      <c r="M333" s="138" t="s">
        <v>305</v>
      </c>
      <c r="N333" s="124">
        <v>1</v>
      </c>
    </row>
    <row r="334" spans="2:14" ht="15" customHeight="1">
      <c r="B334" s="103">
        <v>4</v>
      </c>
      <c r="C334" s="107" t="s">
        <v>306</v>
      </c>
      <c r="D334" s="111" t="s">
        <v>307</v>
      </c>
      <c r="E334" s="23">
        <v>5</v>
      </c>
      <c r="F334" s="23">
        <v>5</v>
      </c>
      <c r="G334" s="23"/>
      <c r="H334" s="23">
        <v>1</v>
      </c>
      <c r="I334" s="130">
        <v>15500</v>
      </c>
      <c r="J334" s="130">
        <v>15500</v>
      </c>
      <c r="K334" s="130">
        <v>90</v>
      </c>
      <c r="L334" s="105">
        <v>1</v>
      </c>
      <c r="M334" s="138" t="s">
        <v>308</v>
      </c>
      <c r="N334" s="124">
        <v>1</v>
      </c>
    </row>
    <row r="335" spans="2:14" ht="15" customHeight="1">
      <c r="B335" s="103">
        <v>5</v>
      </c>
      <c r="C335" s="107" t="s">
        <v>306</v>
      </c>
      <c r="D335" s="111" t="s">
        <v>307</v>
      </c>
      <c r="E335" s="23">
        <v>5</v>
      </c>
      <c r="F335" s="23">
        <v>5</v>
      </c>
      <c r="G335" s="23"/>
      <c r="H335" s="23">
        <v>1</v>
      </c>
      <c r="I335" s="130">
        <v>15500</v>
      </c>
      <c r="J335" s="130">
        <v>15500</v>
      </c>
      <c r="K335" s="130">
        <v>90</v>
      </c>
      <c r="L335" s="105">
        <v>1</v>
      </c>
      <c r="M335" s="138" t="s">
        <v>309</v>
      </c>
      <c r="N335" s="124">
        <v>1</v>
      </c>
    </row>
    <row r="336" spans="2:14" ht="15" customHeight="1">
      <c r="B336" s="103">
        <v>6</v>
      </c>
      <c r="C336" s="107" t="s">
        <v>310</v>
      </c>
      <c r="D336" s="111" t="s">
        <v>307</v>
      </c>
      <c r="E336" s="23">
        <v>1</v>
      </c>
      <c r="F336" s="23" t="s">
        <v>481</v>
      </c>
      <c r="G336" s="23"/>
      <c r="H336" s="23"/>
      <c r="I336" s="130">
        <v>225000</v>
      </c>
      <c r="J336" s="130">
        <v>250000</v>
      </c>
      <c r="K336" s="130">
        <v>1240</v>
      </c>
      <c r="L336" s="105">
        <v>2</v>
      </c>
      <c r="M336" s="138" t="s">
        <v>311</v>
      </c>
      <c r="N336" s="124">
        <v>1</v>
      </c>
    </row>
    <row r="337" spans="2:14" ht="33.75" customHeight="1">
      <c r="B337" s="103">
        <v>7</v>
      </c>
      <c r="C337" s="107" t="s">
        <v>312</v>
      </c>
      <c r="D337" s="108" t="s">
        <v>313</v>
      </c>
      <c r="E337" s="23">
        <v>1</v>
      </c>
      <c r="F337" s="23" t="s">
        <v>480</v>
      </c>
      <c r="G337" s="23"/>
      <c r="H337" s="104"/>
      <c r="I337" s="130">
        <v>200000</v>
      </c>
      <c r="J337" s="130">
        <v>180000</v>
      </c>
      <c r="K337" s="130">
        <v>1022</v>
      </c>
      <c r="L337" s="105" t="s">
        <v>634</v>
      </c>
      <c r="M337" s="138" t="s">
        <v>314</v>
      </c>
      <c r="N337" s="124">
        <v>1</v>
      </c>
    </row>
    <row r="338" spans="2:14" ht="48" customHeight="1">
      <c r="B338" s="103">
        <v>8</v>
      </c>
      <c r="C338" s="107" t="s">
        <v>315</v>
      </c>
      <c r="D338" s="108" t="s">
        <v>316</v>
      </c>
      <c r="E338" s="23">
        <v>1</v>
      </c>
      <c r="F338" s="23">
        <v>15</v>
      </c>
      <c r="G338" s="23"/>
      <c r="H338" s="23">
        <v>1.5</v>
      </c>
      <c r="I338" s="130">
        <v>858699</v>
      </c>
      <c r="J338" s="130">
        <v>161457</v>
      </c>
      <c r="K338" s="130">
        <v>917</v>
      </c>
      <c r="L338" s="105">
        <v>7.5</v>
      </c>
      <c r="M338" s="138" t="s">
        <v>318</v>
      </c>
      <c r="N338" s="124">
        <v>8</v>
      </c>
    </row>
    <row r="339" spans="2:14" ht="33" customHeight="1">
      <c r="B339" s="103">
        <v>9</v>
      </c>
      <c r="C339" s="107" t="s">
        <v>317</v>
      </c>
      <c r="D339" s="108" t="s">
        <v>319</v>
      </c>
      <c r="E339" s="23">
        <v>1</v>
      </c>
      <c r="F339" s="23">
        <v>30</v>
      </c>
      <c r="G339" s="23"/>
      <c r="H339" s="23">
        <v>3</v>
      </c>
      <c r="I339" s="130">
        <v>353598</v>
      </c>
      <c r="J339" s="130">
        <v>115352</v>
      </c>
      <c r="K339" s="130">
        <v>655</v>
      </c>
      <c r="L339" s="105">
        <v>15</v>
      </c>
      <c r="M339" s="138" t="s">
        <v>320</v>
      </c>
      <c r="N339" s="124">
        <v>20</v>
      </c>
    </row>
    <row r="340" spans="2:14" ht="35.25" customHeight="1">
      <c r="B340" s="103">
        <v>10</v>
      </c>
      <c r="C340" s="107" t="s">
        <v>306</v>
      </c>
      <c r="D340" s="108" t="s">
        <v>321</v>
      </c>
      <c r="E340" s="23">
        <v>8</v>
      </c>
      <c r="F340" s="23">
        <v>5</v>
      </c>
      <c r="G340" s="23"/>
      <c r="H340" s="23">
        <v>1</v>
      </c>
      <c r="I340" s="130">
        <v>24800</v>
      </c>
      <c r="J340" s="130">
        <v>24800</v>
      </c>
      <c r="K340" s="130">
        <v>18</v>
      </c>
      <c r="L340" s="105">
        <v>8</v>
      </c>
      <c r="M340" s="138" t="s">
        <v>322</v>
      </c>
      <c r="N340" s="124">
        <v>1</v>
      </c>
    </row>
    <row r="341" spans="2:14" ht="37.5" customHeight="1">
      <c r="B341" s="103">
        <v>11</v>
      </c>
      <c r="C341" s="107" t="s">
        <v>306</v>
      </c>
      <c r="D341" s="108" t="s">
        <v>321</v>
      </c>
      <c r="E341" s="23">
        <v>8</v>
      </c>
      <c r="F341" s="23">
        <v>5</v>
      </c>
      <c r="G341" s="23"/>
      <c r="H341" s="23">
        <v>1</v>
      </c>
      <c r="I341" s="130">
        <v>24800</v>
      </c>
      <c r="J341" s="130">
        <v>24800</v>
      </c>
      <c r="K341" s="130">
        <v>18</v>
      </c>
      <c r="L341" s="105">
        <v>8</v>
      </c>
      <c r="M341" s="138" t="s">
        <v>323</v>
      </c>
      <c r="N341" s="106">
        <v>1</v>
      </c>
    </row>
    <row r="342" spans="2:14" ht="36" customHeight="1">
      <c r="B342" s="103">
        <v>12</v>
      </c>
      <c r="C342" s="107" t="s">
        <v>300</v>
      </c>
      <c r="D342" s="108" t="s">
        <v>321</v>
      </c>
      <c r="E342" s="23">
        <v>8</v>
      </c>
      <c r="F342" s="23">
        <v>5</v>
      </c>
      <c r="G342" s="23"/>
      <c r="H342" s="23">
        <v>1</v>
      </c>
      <c r="I342" s="130">
        <v>76848</v>
      </c>
      <c r="J342" s="130">
        <v>61752</v>
      </c>
      <c r="K342" s="130">
        <v>568</v>
      </c>
      <c r="L342" s="105">
        <v>2.4</v>
      </c>
      <c r="M342" s="138" t="s">
        <v>324</v>
      </c>
      <c r="N342" s="106">
        <v>1</v>
      </c>
    </row>
    <row r="343" spans="2:14" ht="36.75" customHeight="1">
      <c r="B343" s="103">
        <v>13</v>
      </c>
      <c r="C343" s="107" t="s">
        <v>325</v>
      </c>
      <c r="D343" s="108" t="s">
        <v>326</v>
      </c>
      <c r="E343" s="23">
        <v>1</v>
      </c>
      <c r="F343" s="23" t="s">
        <v>482</v>
      </c>
      <c r="G343" s="23"/>
      <c r="H343" s="23"/>
      <c r="I343" s="130">
        <v>270000</v>
      </c>
      <c r="J343" s="130">
        <v>300000</v>
      </c>
      <c r="K343" s="130">
        <v>1533</v>
      </c>
      <c r="L343" s="105">
        <v>1.2</v>
      </c>
      <c r="M343" s="138" t="s">
        <v>327</v>
      </c>
      <c r="N343" s="106">
        <v>1</v>
      </c>
    </row>
    <row r="344" spans="2:14" ht="33.75" customHeight="1">
      <c r="B344" s="103">
        <v>14</v>
      </c>
      <c r="C344" s="107" t="s">
        <v>300</v>
      </c>
      <c r="D344" s="108" t="s">
        <v>328</v>
      </c>
      <c r="E344" s="23">
        <v>15</v>
      </c>
      <c r="F344" s="23">
        <v>5</v>
      </c>
      <c r="G344" s="23"/>
      <c r="H344" s="23">
        <v>1</v>
      </c>
      <c r="I344" s="130">
        <v>144090</v>
      </c>
      <c r="J344" s="130">
        <v>115785</v>
      </c>
      <c r="K344" s="130">
        <v>1065</v>
      </c>
      <c r="L344" s="105">
        <v>5.25</v>
      </c>
      <c r="M344" s="138" t="s">
        <v>329</v>
      </c>
      <c r="N344" s="106">
        <v>1</v>
      </c>
    </row>
    <row r="345" spans="2:14" ht="38.25" customHeight="1">
      <c r="B345" s="103">
        <v>15</v>
      </c>
      <c r="C345" s="107" t="s">
        <v>317</v>
      </c>
      <c r="D345" s="108" t="s">
        <v>330</v>
      </c>
      <c r="E345" s="23">
        <v>1</v>
      </c>
      <c r="F345" s="23">
        <v>25</v>
      </c>
      <c r="G345" s="23"/>
      <c r="H345" s="23">
        <v>3</v>
      </c>
      <c r="I345" s="130">
        <v>353598</v>
      </c>
      <c r="J345" s="130">
        <v>115352</v>
      </c>
      <c r="K345" s="130">
        <v>655</v>
      </c>
      <c r="L345" s="105">
        <v>8.75</v>
      </c>
      <c r="M345" s="138" t="s">
        <v>331</v>
      </c>
      <c r="N345" s="106">
        <v>7</v>
      </c>
    </row>
    <row r="346" spans="2:14" ht="36.75" customHeight="1">
      <c r="B346" s="103">
        <v>16</v>
      </c>
      <c r="C346" s="107" t="s">
        <v>300</v>
      </c>
      <c r="D346" s="108" t="s">
        <v>332</v>
      </c>
      <c r="E346" s="23">
        <v>10</v>
      </c>
      <c r="F346" s="23">
        <v>5</v>
      </c>
      <c r="G346" s="23"/>
      <c r="H346" s="23">
        <v>1</v>
      </c>
      <c r="I346" s="130">
        <v>96060</v>
      </c>
      <c r="J346" s="130">
        <v>77190</v>
      </c>
      <c r="K346" s="130">
        <v>710</v>
      </c>
      <c r="L346" s="105">
        <v>3.5</v>
      </c>
      <c r="M346" s="138" t="s">
        <v>329</v>
      </c>
      <c r="N346" s="106">
        <v>1</v>
      </c>
    </row>
    <row r="347" spans="2:14" ht="33.75" customHeight="1">
      <c r="B347" s="103">
        <v>17</v>
      </c>
      <c r="C347" s="107" t="s">
        <v>317</v>
      </c>
      <c r="D347" s="108" t="s">
        <v>332</v>
      </c>
      <c r="E347" s="23">
        <v>1</v>
      </c>
      <c r="F347" s="23">
        <v>20</v>
      </c>
      <c r="G347" s="23"/>
      <c r="H347" s="23">
        <v>3</v>
      </c>
      <c r="I347" s="130">
        <v>353598</v>
      </c>
      <c r="J347" s="130">
        <v>115352</v>
      </c>
      <c r="K347" s="130">
        <v>655</v>
      </c>
      <c r="L347" s="105">
        <v>8</v>
      </c>
      <c r="M347" s="138" t="s">
        <v>333</v>
      </c>
      <c r="N347" s="106">
        <v>9</v>
      </c>
    </row>
    <row r="348" spans="2:14" ht="34.5" customHeight="1">
      <c r="B348" s="103">
        <v>18</v>
      </c>
      <c r="C348" s="107" t="s">
        <v>315</v>
      </c>
      <c r="D348" s="108" t="s">
        <v>334</v>
      </c>
      <c r="E348" s="23">
        <v>1</v>
      </c>
      <c r="F348" s="23">
        <v>15</v>
      </c>
      <c r="G348" s="23"/>
      <c r="H348" s="23">
        <v>1.5</v>
      </c>
      <c r="I348" s="130">
        <v>858699</v>
      </c>
      <c r="J348" s="130">
        <v>161457</v>
      </c>
      <c r="K348" s="130">
        <v>917</v>
      </c>
      <c r="L348" s="105">
        <v>7.5</v>
      </c>
      <c r="M348" s="138" t="s">
        <v>335</v>
      </c>
      <c r="N348" s="106">
        <v>20</v>
      </c>
    </row>
    <row r="349" spans="2:14" ht="15" customHeight="1">
      <c r="B349" s="12"/>
      <c r="C349" s="37"/>
      <c r="D349" s="38"/>
      <c r="E349" s="39"/>
      <c r="F349" s="39"/>
      <c r="G349" s="39"/>
      <c r="H349" s="39"/>
      <c r="I349" s="36"/>
      <c r="J349" s="36"/>
      <c r="K349" s="36"/>
      <c r="L349" s="105"/>
      <c r="M349" s="95"/>
      <c r="N349" s="125"/>
    </row>
    <row r="350" spans="2:14" s="102" customFormat="1" ht="21" customHeight="1" thickBot="1">
      <c r="B350" s="158" t="s">
        <v>251</v>
      </c>
      <c r="C350" s="159"/>
      <c r="D350" s="160"/>
      <c r="E350" s="98">
        <v>304</v>
      </c>
      <c r="F350" s="98"/>
      <c r="G350" s="98"/>
      <c r="H350" s="98"/>
      <c r="I350" s="99">
        <f>SUM(I77:I349)</f>
        <v>57222264</v>
      </c>
      <c r="J350" s="99">
        <f>SUM(J77:J349)</f>
        <v>32881455</v>
      </c>
      <c r="K350" s="100">
        <f>SUM(K77:K349)</f>
        <v>188958</v>
      </c>
      <c r="L350" s="100">
        <f>SUM(L77:L349)</f>
        <v>311.1150000000003</v>
      </c>
      <c r="M350" s="100"/>
      <c r="N350" s="101">
        <v>307</v>
      </c>
    </row>
  </sheetData>
  <mergeCells count="76">
    <mergeCell ref="B151:B152"/>
    <mergeCell ref="B161:B162"/>
    <mergeCell ref="B116:B117"/>
    <mergeCell ref="B121:B122"/>
    <mergeCell ref="B123:B124"/>
    <mergeCell ref="B126:B127"/>
    <mergeCell ref="B135:B136"/>
    <mergeCell ref="B104:B105"/>
    <mergeCell ref="D104:D105"/>
    <mergeCell ref="B108:B109"/>
    <mergeCell ref="B111:B112"/>
    <mergeCell ref="B113:B115"/>
    <mergeCell ref="B92:B93"/>
    <mergeCell ref="B94:B96"/>
    <mergeCell ref="B98:B99"/>
    <mergeCell ref="B100:B101"/>
    <mergeCell ref="B102:B103"/>
    <mergeCell ref="B77:B78"/>
    <mergeCell ref="B81:B82"/>
    <mergeCell ref="B83:B85"/>
    <mergeCell ref="B86:B87"/>
    <mergeCell ref="B89:B90"/>
    <mergeCell ref="D163:D165"/>
    <mergeCell ref="D175:D177"/>
    <mergeCell ref="B1:N1"/>
    <mergeCell ref="I17:L17"/>
    <mergeCell ref="E9:L9"/>
    <mergeCell ref="B76:N76"/>
    <mergeCell ref="B74:B75"/>
    <mergeCell ref="C74:C75"/>
    <mergeCell ref="D74:D75"/>
    <mergeCell ref="E74:E75"/>
    <mergeCell ref="F74:H74"/>
    <mergeCell ref="E6:K6"/>
    <mergeCell ref="E7:K7"/>
    <mergeCell ref="E8:K8"/>
    <mergeCell ref="N74:N75"/>
    <mergeCell ref="D151:D152"/>
    <mergeCell ref="B350:D350"/>
    <mergeCell ref="E5:N5"/>
    <mergeCell ref="B330:D330"/>
    <mergeCell ref="D229:D231"/>
    <mergeCell ref="D252:D253"/>
    <mergeCell ref="B252:B253"/>
    <mergeCell ref="B229:B231"/>
    <mergeCell ref="B264:B265"/>
    <mergeCell ref="D264:D265"/>
    <mergeCell ref="B270:B271"/>
    <mergeCell ref="D270:D271"/>
    <mergeCell ref="D77:D78"/>
    <mergeCell ref="D89:D90"/>
    <mergeCell ref="D92:D93"/>
    <mergeCell ref="D81:D82"/>
    <mergeCell ref="D116:D117"/>
    <mergeCell ref="D157:D159"/>
    <mergeCell ref="D161:D162"/>
    <mergeCell ref="D86:D87"/>
    <mergeCell ref="E3:L3"/>
    <mergeCell ref="D121:D122"/>
    <mergeCell ref="D123:D124"/>
    <mergeCell ref="B175:B177"/>
    <mergeCell ref="B163:B165"/>
    <mergeCell ref="B157:B159"/>
    <mergeCell ref="Q7:R7"/>
    <mergeCell ref="I16:L16"/>
    <mergeCell ref="D73:N73"/>
    <mergeCell ref="D135:D136"/>
    <mergeCell ref="D94:D96"/>
    <mergeCell ref="D98:D99"/>
    <mergeCell ref="D100:D101"/>
    <mergeCell ref="D102:D103"/>
    <mergeCell ref="D108:D109"/>
    <mergeCell ref="D126:D127"/>
    <mergeCell ref="D111:D112"/>
    <mergeCell ref="D113:D115"/>
    <mergeCell ref="D83:D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83" t="s">
        <v>252</v>
      </c>
      <c r="B1" s="183"/>
      <c r="C1" s="183"/>
      <c r="D1" s="183"/>
      <c r="E1" s="183"/>
      <c r="F1" s="183"/>
      <c r="G1" s="68" t="s">
        <v>253</v>
      </c>
    </row>
    <row r="2" spans="1:7" ht="15">
      <c r="A2" s="182" t="s">
        <v>47</v>
      </c>
      <c r="B2" s="182"/>
      <c r="C2" s="182"/>
      <c r="D2" s="182"/>
      <c r="E2" s="182"/>
      <c r="F2" s="182"/>
      <c r="G2" s="182"/>
    </row>
    <row r="3" spans="1:7" ht="15">
      <c r="A3" s="69" t="s">
        <v>48</v>
      </c>
      <c r="B3" s="181">
        <v>302</v>
      </c>
      <c r="C3" s="181"/>
      <c r="D3" s="181"/>
      <c r="E3" s="181"/>
      <c r="F3" s="181"/>
      <c r="G3" s="181"/>
    </row>
    <row r="4" spans="1:7" ht="15">
      <c r="A4" s="69" t="s">
        <v>49</v>
      </c>
      <c r="B4" s="184">
        <v>1445</v>
      </c>
      <c r="C4" s="184"/>
      <c r="D4" s="184"/>
      <c r="E4" s="184"/>
      <c r="F4" s="184"/>
      <c r="G4" s="184"/>
    </row>
    <row r="5" spans="1:7" ht="15">
      <c r="A5" s="69" t="s">
        <v>50</v>
      </c>
      <c r="B5" s="181">
        <v>291</v>
      </c>
      <c r="C5" s="181"/>
      <c r="D5" s="181"/>
      <c r="E5" s="181"/>
      <c r="F5" s="181"/>
      <c r="G5" s="181"/>
    </row>
    <row r="6" spans="1:7" ht="15">
      <c r="A6" s="69" t="s">
        <v>51</v>
      </c>
      <c r="B6" s="184">
        <v>1329</v>
      </c>
      <c r="C6" s="184"/>
      <c r="D6" s="184"/>
      <c r="E6" s="184"/>
      <c r="F6" s="184"/>
      <c r="G6" s="184"/>
    </row>
    <row r="7" spans="1:7" ht="15">
      <c r="A7" s="69" t="s">
        <v>52</v>
      </c>
      <c r="B7" s="181">
        <v>1.05</v>
      </c>
      <c r="C7" s="181"/>
      <c r="D7" s="181"/>
      <c r="E7" s="181"/>
      <c r="F7" s="181"/>
      <c r="G7" s="181"/>
    </row>
    <row r="8" spans="1:7" ht="15">
      <c r="A8" s="69" t="s">
        <v>53</v>
      </c>
      <c r="B8" s="181">
        <v>65.46</v>
      </c>
      <c r="C8" s="181"/>
      <c r="D8" s="181"/>
      <c r="E8" s="181"/>
      <c r="F8" s="181"/>
      <c r="G8" s="181"/>
    </row>
    <row r="9" spans="1:7" ht="21">
      <c r="A9" s="70" t="s">
        <v>54</v>
      </c>
      <c r="B9" s="71" t="s">
        <v>55</v>
      </c>
      <c r="C9" s="71" t="s">
        <v>56</v>
      </c>
      <c r="D9" s="71" t="s">
        <v>57</v>
      </c>
      <c r="E9" s="71" t="s">
        <v>58</v>
      </c>
      <c r="F9" s="71" t="s">
        <v>59</v>
      </c>
      <c r="G9" s="72" t="s">
        <v>60</v>
      </c>
    </row>
    <row r="10" spans="1:7" ht="15">
      <c r="A10" s="69" t="s">
        <v>61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4"/>
    </row>
    <row r="11" spans="1:7" ht="15">
      <c r="A11" s="69" t="s">
        <v>62</v>
      </c>
      <c r="B11" s="75">
        <v>9390</v>
      </c>
      <c r="C11" s="75">
        <v>37789</v>
      </c>
      <c r="D11" s="75">
        <v>32713</v>
      </c>
      <c r="E11" s="75">
        <v>34769</v>
      </c>
      <c r="F11" s="75">
        <v>15342</v>
      </c>
      <c r="G11" s="74"/>
    </row>
    <row r="12" spans="1:7" ht="15">
      <c r="A12" s="69" t="s">
        <v>63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67"/>
    </row>
    <row r="13" spans="1:7" ht="15">
      <c r="A13" s="69" t="s">
        <v>64</v>
      </c>
      <c r="B13" s="73">
        <v>0</v>
      </c>
      <c r="C13" s="73"/>
      <c r="D13" s="73"/>
      <c r="E13" s="73"/>
      <c r="F13" s="73"/>
      <c r="G13" s="74"/>
    </row>
    <row r="14" spans="1:7" ht="15">
      <c r="A14" s="69" t="s">
        <v>65</v>
      </c>
      <c r="B14" s="73">
        <v>1.66</v>
      </c>
      <c r="C14" s="73">
        <v>1.37</v>
      </c>
      <c r="D14" s="73">
        <v>1.13</v>
      </c>
      <c r="E14" s="73">
        <v>0.89</v>
      </c>
      <c r="F14" s="73">
        <v>1.1</v>
      </c>
      <c r="G14" s="67"/>
    </row>
    <row r="15" spans="1:7" ht="15">
      <c r="A15" s="69" t="s">
        <v>66</v>
      </c>
      <c r="B15" s="73">
        <v>54.1</v>
      </c>
      <c r="C15" s="73">
        <v>50.59</v>
      </c>
      <c r="D15" s="73">
        <v>53.89</v>
      </c>
      <c r="E15" s="73">
        <v>51.82</v>
      </c>
      <c r="F15" s="73">
        <v>44.81</v>
      </c>
      <c r="G15" s="67"/>
    </row>
    <row r="16" spans="1:7" ht="15">
      <c r="A16" s="69" t="s">
        <v>67</v>
      </c>
      <c r="B16" s="73">
        <v>47.74</v>
      </c>
      <c r="C16" s="73">
        <v>48.15</v>
      </c>
      <c r="D16" s="73">
        <v>47.82</v>
      </c>
      <c r="E16" s="73">
        <v>51.61</v>
      </c>
      <c r="F16" s="73">
        <v>51.3</v>
      </c>
      <c r="G16" s="67"/>
    </row>
    <row r="17" spans="1:7" ht="15">
      <c r="A17" s="69" t="s">
        <v>68</v>
      </c>
      <c r="B17" s="73">
        <v>42.49</v>
      </c>
      <c r="C17" s="73">
        <v>133.06</v>
      </c>
      <c r="D17" s="73">
        <v>115.19</v>
      </c>
      <c r="E17" s="73">
        <v>124.18</v>
      </c>
      <c r="F17" s="73">
        <v>57.25</v>
      </c>
      <c r="G17" s="67"/>
    </row>
    <row r="18" spans="1:7" ht="15">
      <c r="A18" s="69" t="s">
        <v>69</v>
      </c>
      <c r="B18" s="73">
        <v>189.85</v>
      </c>
      <c r="C18" s="73">
        <v>175.93</v>
      </c>
      <c r="D18" s="73">
        <v>174</v>
      </c>
      <c r="E18" s="73">
        <v>172</v>
      </c>
      <c r="F18" s="73">
        <v>167</v>
      </c>
      <c r="G18" s="67"/>
    </row>
    <row r="19" spans="1:7" ht="15">
      <c r="A19" s="69" t="s">
        <v>70</v>
      </c>
      <c r="B19" s="73">
        <v>0</v>
      </c>
      <c r="C19" s="73">
        <v>233</v>
      </c>
      <c r="D19" s="73">
        <v>204</v>
      </c>
      <c r="E19" s="73">
        <v>198</v>
      </c>
      <c r="F19" s="73">
        <v>23</v>
      </c>
      <c r="G19" s="67"/>
    </row>
    <row r="20" spans="1:7" ht="15">
      <c r="A20" s="69" t="s">
        <v>71</v>
      </c>
      <c r="B20" s="73">
        <v>221</v>
      </c>
      <c r="C20" s="73">
        <v>284</v>
      </c>
      <c r="D20" s="73">
        <v>284</v>
      </c>
      <c r="E20" s="73">
        <v>280</v>
      </c>
      <c r="F20" s="73">
        <v>268</v>
      </c>
      <c r="G20" s="74"/>
    </row>
    <row r="21" spans="1:7" ht="15">
      <c r="A21" s="69" t="s">
        <v>72</v>
      </c>
      <c r="B21" s="73">
        <v>455</v>
      </c>
      <c r="C21" s="73">
        <v>627</v>
      </c>
      <c r="D21" s="73">
        <v>617</v>
      </c>
      <c r="E21" s="73">
        <v>606</v>
      </c>
      <c r="F21" s="73">
        <v>555</v>
      </c>
      <c r="G21" s="74"/>
    </row>
    <row r="22" spans="1:7" ht="15">
      <c r="A22" s="69" t="s">
        <v>73</v>
      </c>
      <c r="B22" s="73">
        <v>1</v>
      </c>
      <c r="C22" s="73">
        <v>4</v>
      </c>
      <c r="D22" s="73">
        <v>0</v>
      </c>
      <c r="E22" s="73">
        <v>1</v>
      </c>
      <c r="F22" s="73">
        <v>0</v>
      </c>
      <c r="G22" s="67"/>
    </row>
    <row r="23" spans="1:7" ht="15">
      <c r="A23" s="182" t="s">
        <v>74</v>
      </c>
      <c r="B23" s="182"/>
      <c r="C23" s="182"/>
      <c r="D23" s="182"/>
      <c r="E23" s="182"/>
      <c r="F23" s="182"/>
      <c r="G23" s="182"/>
    </row>
    <row r="24" spans="1:7" ht="15">
      <c r="A24" s="69" t="s">
        <v>75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67"/>
    </row>
    <row r="25" spans="1:7" ht="15">
      <c r="A25" s="69" t="s">
        <v>76</v>
      </c>
      <c r="B25" s="73">
        <v>47</v>
      </c>
      <c r="C25" s="73">
        <v>75</v>
      </c>
      <c r="D25" s="73">
        <v>117</v>
      </c>
      <c r="E25" s="73">
        <v>85</v>
      </c>
      <c r="F25" s="73">
        <v>80</v>
      </c>
      <c r="G25" s="74"/>
    </row>
    <row r="26" spans="1:7" ht="15">
      <c r="A26" s="69" t="s">
        <v>77</v>
      </c>
      <c r="B26" s="73">
        <v>19</v>
      </c>
      <c r="C26" s="73">
        <v>41</v>
      </c>
      <c r="D26" s="73">
        <v>42</v>
      </c>
      <c r="E26" s="73">
        <v>44</v>
      </c>
      <c r="F26" s="73">
        <v>41</v>
      </c>
      <c r="G26" s="74"/>
    </row>
    <row r="27" spans="1:7" ht="15">
      <c r="A27" s="69" t="s">
        <v>78</v>
      </c>
      <c r="B27" s="73">
        <v>28</v>
      </c>
      <c r="C27" s="73">
        <v>34</v>
      </c>
      <c r="D27" s="73">
        <v>75</v>
      </c>
      <c r="E27" s="73">
        <v>41</v>
      </c>
      <c r="F27" s="73">
        <v>39</v>
      </c>
      <c r="G27" s="67"/>
    </row>
    <row r="28" spans="1:7" ht="15">
      <c r="A28" s="69" t="s">
        <v>79</v>
      </c>
      <c r="B28" s="73">
        <v>83.17</v>
      </c>
      <c r="C28" s="73">
        <v>85.02</v>
      </c>
      <c r="D28" s="73">
        <v>77.45</v>
      </c>
      <c r="E28" s="73">
        <v>86.74</v>
      </c>
      <c r="F28" s="73">
        <v>69.31</v>
      </c>
      <c r="G28" s="67"/>
    </row>
    <row r="29" spans="1:7" ht="15">
      <c r="A29" s="69" t="s">
        <v>80</v>
      </c>
      <c r="B29" s="73">
        <v>85.11</v>
      </c>
      <c r="C29" s="73">
        <v>90.67</v>
      </c>
      <c r="D29" s="73">
        <v>94.02</v>
      </c>
      <c r="E29" s="73">
        <v>82.35</v>
      </c>
      <c r="F29" s="73">
        <v>80</v>
      </c>
      <c r="G29" s="67"/>
    </row>
    <row r="30" spans="1:7" ht="15">
      <c r="A30" s="182" t="s">
        <v>81</v>
      </c>
      <c r="B30" s="182"/>
      <c r="C30" s="182"/>
      <c r="D30" s="182"/>
      <c r="E30" s="182"/>
      <c r="F30" s="182"/>
      <c r="G30" s="182"/>
    </row>
    <row r="31" spans="1:7" ht="15">
      <c r="A31" s="69" t="s">
        <v>82</v>
      </c>
      <c r="B31" s="73">
        <v>33.78</v>
      </c>
      <c r="C31" s="73">
        <v>70.99</v>
      </c>
      <c r="D31" s="73">
        <v>62.08</v>
      </c>
      <c r="E31" s="73">
        <v>68.25</v>
      </c>
      <c r="F31" s="73">
        <v>28.57</v>
      </c>
      <c r="G31" s="67"/>
    </row>
    <row r="32" spans="1:7" ht="15">
      <c r="A32" s="69" t="s">
        <v>83</v>
      </c>
      <c r="B32" s="73">
        <v>25.31</v>
      </c>
      <c r="C32" s="73">
        <v>60.5</v>
      </c>
      <c r="D32" s="73">
        <v>55.2</v>
      </c>
      <c r="E32" s="73">
        <v>59.49</v>
      </c>
      <c r="F32" s="73">
        <v>24.23</v>
      </c>
      <c r="G32" s="67"/>
    </row>
    <row r="33" spans="1:7" ht="15">
      <c r="A33" s="69" t="s">
        <v>84</v>
      </c>
      <c r="B33" s="73">
        <v>8.28</v>
      </c>
      <c r="C33" s="73">
        <v>9.83</v>
      </c>
      <c r="D33" s="73">
        <v>6.08</v>
      </c>
      <c r="E33" s="73">
        <v>7.78</v>
      </c>
      <c r="F33" s="73">
        <v>3.46</v>
      </c>
      <c r="G33" s="67"/>
    </row>
    <row r="34" spans="1:7" ht="15">
      <c r="A34" s="69" t="s">
        <v>85</v>
      </c>
      <c r="B34" s="73">
        <v>24.65</v>
      </c>
      <c r="C34" s="73">
        <v>13.98</v>
      </c>
      <c r="D34" s="73">
        <v>9.92</v>
      </c>
      <c r="E34" s="73">
        <v>11.56</v>
      </c>
      <c r="F34" s="73">
        <v>12.51</v>
      </c>
      <c r="G34" s="67"/>
    </row>
    <row r="35" spans="1:7" ht="15">
      <c r="A35" s="69" t="s">
        <v>86</v>
      </c>
      <c r="B35" s="73">
        <v>0.18</v>
      </c>
      <c r="C35" s="73">
        <v>0.66</v>
      </c>
      <c r="D35" s="73">
        <v>0.8</v>
      </c>
      <c r="E35" s="73">
        <v>0.98</v>
      </c>
      <c r="F35" s="73">
        <v>0.88</v>
      </c>
      <c r="G35" s="67"/>
    </row>
    <row r="36" spans="1:7" ht="15">
      <c r="A36" s="69" t="s">
        <v>87</v>
      </c>
      <c r="B36" s="73">
        <v>0.53</v>
      </c>
      <c r="C36" s="73">
        <v>0.93</v>
      </c>
      <c r="D36" s="73">
        <v>1.29</v>
      </c>
      <c r="E36" s="73">
        <v>1.44</v>
      </c>
      <c r="F36" s="73">
        <v>3.08</v>
      </c>
      <c r="G36" s="67"/>
    </row>
    <row r="37" spans="1:7" ht="15">
      <c r="A37" s="69" t="s">
        <v>88</v>
      </c>
      <c r="B37" s="73">
        <v>193.08</v>
      </c>
      <c r="C37" s="73">
        <v>202</v>
      </c>
      <c r="D37" s="73">
        <v>176.44</v>
      </c>
      <c r="E37" s="73">
        <v>195.03</v>
      </c>
      <c r="F37" s="73">
        <v>178.38</v>
      </c>
      <c r="G37" s="67"/>
    </row>
    <row r="38" spans="1:7" ht="15">
      <c r="A38" s="69" t="s">
        <v>89</v>
      </c>
      <c r="B38" s="73">
        <v>100</v>
      </c>
      <c r="C38" s="73">
        <v>100</v>
      </c>
      <c r="D38" s="73">
        <v>99.98</v>
      </c>
      <c r="E38" s="73">
        <v>99.73</v>
      </c>
      <c r="F38" s="73">
        <v>100</v>
      </c>
      <c r="G38" s="67"/>
    </row>
    <row r="39" spans="1:7" ht="15">
      <c r="A39" s="69" t="s">
        <v>90</v>
      </c>
      <c r="B39" s="73">
        <v>100</v>
      </c>
      <c r="C39" s="73">
        <v>79.31</v>
      </c>
      <c r="D39" s="73">
        <v>90.55</v>
      </c>
      <c r="E39" s="73">
        <v>100</v>
      </c>
      <c r="F39" s="73">
        <v>45.71</v>
      </c>
      <c r="G39" s="73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57" customWidth="1"/>
    <col min="2" max="2" width="13.7109375" style="57" customWidth="1"/>
    <col min="3" max="3" width="27.00390625" style="86" customWidth="1"/>
    <col min="4" max="4" width="16.28125" style="57" customWidth="1"/>
    <col min="5" max="6" width="9.140625" style="57" customWidth="1"/>
    <col min="7" max="7" width="10.7109375" style="57" customWidth="1"/>
    <col min="8" max="8" width="11.7109375" style="57" customWidth="1"/>
    <col min="9" max="9" width="15.7109375" style="57" customWidth="1"/>
    <col min="10" max="10" width="15.28125" style="57" customWidth="1"/>
    <col min="11" max="11" width="13.8515625" style="0" customWidth="1"/>
    <col min="12" max="12" width="16.8515625" style="90" customWidth="1"/>
    <col min="13" max="16384" width="9.140625" style="57" customWidth="1"/>
  </cols>
  <sheetData>
    <row r="1" spans="1:11" ht="23.25" customHeight="1">
      <c r="A1" s="188" t="s">
        <v>277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s="81" customFormat="1" ht="48" customHeight="1">
      <c r="A2" s="82" t="s">
        <v>244</v>
      </c>
      <c r="B2" s="82" t="s">
        <v>245</v>
      </c>
      <c r="C2" s="87" t="s">
        <v>246</v>
      </c>
      <c r="D2" s="82"/>
      <c r="E2" s="82" t="s">
        <v>241</v>
      </c>
      <c r="F2" s="82" t="s">
        <v>242</v>
      </c>
      <c r="G2" s="82" t="s">
        <v>243</v>
      </c>
      <c r="H2" s="82" t="s">
        <v>278</v>
      </c>
      <c r="I2" s="82" t="s">
        <v>283</v>
      </c>
      <c r="J2" s="82" t="s">
        <v>272</v>
      </c>
      <c r="K2" s="82" t="s">
        <v>247</v>
      </c>
    </row>
    <row r="3" spans="1:11" s="81" customFormat="1" ht="16.5" customHeight="1">
      <c r="A3" s="82"/>
      <c r="B3" s="82"/>
      <c r="C3" s="87"/>
      <c r="D3" s="82" t="s">
        <v>284</v>
      </c>
      <c r="E3" s="82" t="s">
        <v>279</v>
      </c>
      <c r="F3" s="82" t="s">
        <v>279</v>
      </c>
      <c r="G3" s="82" t="s">
        <v>279</v>
      </c>
      <c r="H3" s="82" t="s">
        <v>280</v>
      </c>
      <c r="I3" s="82" t="s">
        <v>281</v>
      </c>
      <c r="J3" s="82" t="s">
        <v>282</v>
      </c>
      <c r="K3" s="82" t="s">
        <v>282</v>
      </c>
    </row>
    <row r="4" spans="1:11" ht="15" customHeight="1">
      <c r="A4" s="59">
        <v>1</v>
      </c>
      <c r="B4" s="59" t="s">
        <v>184</v>
      </c>
      <c r="C4" s="83" t="s">
        <v>119</v>
      </c>
      <c r="D4" s="60" t="s">
        <v>185</v>
      </c>
      <c r="E4" s="57">
        <v>25</v>
      </c>
      <c r="F4" s="57">
        <v>25</v>
      </c>
      <c r="G4" s="57">
        <v>3</v>
      </c>
      <c r="H4" s="88">
        <f aca="true" t="shared" si="0" ref="H4:H35">(E4+(E4-(2*G4*0.1)*(G4/0.3-1)))/2*(F4+(F4-(2*G4*0.1)*(G4/0.3-1)))/2*G4</f>
        <v>1491.8700000000001</v>
      </c>
      <c r="I4" s="88">
        <f>0.75*(H4/0.15)/10000</f>
        <v>0.745935</v>
      </c>
      <c r="J4" s="58">
        <f>I4*2</f>
        <v>1.49187</v>
      </c>
      <c r="K4" s="58">
        <f>+J4+I4</f>
        <v>2.237805</v>
      </c>
    </row>
    <row r="5" spans="1:11" ht="15" customHeight="1">
      <c r="A5" s="59">
        <v>2</v>
      </c>
      <c r="B5" s="59" t="s">
        <v>184</v>
      </c>
      <c r="C5" s="83" t="s">
        <v>120</v>
      </c>
      <c r="D5" s="60" t="s">
        <v>187</v>
      </c>
      <c r="E5" s="80">
        <v>40</v>
      </c>
      <c r="F5" s="80">
        <v>40</v>
      </c>
      <c r="G5" s="57">
        <v>3</v>
      </c>
      <c r="H5" s="88">
        <f t="shared" si="0"/>
        <v>4173.869999999999</v>
      </c>
      <c r="I5" s="88">
        <f aca="true" t="shared" si="1" ref="I5:I68">0.75*(H5/0.15)/10000</f>
        <v>2.086935</v>
      </c>
      <c r="J5" s="58">
        <f aca="true" t="shared" si="2" ref="J5:J68">I5*2</f>
        <v>4.17387</v>
      </c>
      <c r="K5" s="58">
        <f aca="true" t="shared" si="3" ref="K5:K68">+J5+I5</f>
        <v>6.2608049999999995</v>
      </c>
    </row>
    <row r="6" spans="1:11" ht="15">
      <c r="A6" s="59">
        <v>3</v>
      </c>
      <c r="B6" s="59" t="s">
        <v>184</v>
      </c>
      <c r="C6" s="83" t="s">
        <v>121</v>
      </c>
      <c r="D6" s="60" t="s">
        <v>186</v>
      </c>
      <c r="E6" s="57">
        <v>30</v>
      </c>
      <c r="F6" s="57">
        <v>30</v>
      </c>
      <c r="G6" s="57">
        <v>3</v>
      </c>
      <c r="H6" s="88">
        <f t="shared" si="0"/>
        <v>2235.8700000000003</v>
      </c>
      <c r="I6" s="88">
        <f t="shared" si="1"/>
        <v>1.1179350000000001</v>
      </c>
      <c r="J6" s="58">
        <f t="shared" si="2"/>
        <v>2.2358700000000002</v>
      </c>
      <c r="K6" s="58">
        <f t="shared" si="3"/>
        <v>3.3538050000000004</v>
      </c>
    </row>
    <row r="7" spans="1:11" ht="15">
      <c r="A7" s="59">
        <v>4</v>
      </c>
      <c r="B7" s="59" t="s">
        <v>184</v>
      </c>
      <c r="C7" s="83" t="s">
        <v>121</v>
      </c>
      <c r="D7" s="60" t="s">
        <v>185</v>
      </c>
      <c r="E7" s="57">
        <v>23</v>
      </c>
      <c r="F7" s="57">
        <v>23</v>
      </c>
      <c r="G7" s="57">
        <v>3</v>
      </c>
      <c r="H7" s="88">
        <f t="shared" si="0"/>
        <v>1236.27</v>
      </c>
      <c r="I7" s="88">
        <f t="shared" si="1"/>
        <v>0.618135</v>
      </c>
      <c r="J7" s="58">
        <f t="shared" si="2"/>
        <v>1.23627</v>
      </c>
      <c r="K7" s="58">
        <f t="shared" si="3"/>
        <v>1.8544049999999999</v>
      </c>
    </row>
    <row r="8" spans="1:11" ht="15">
      <c r="A8" s="59">
        <v>5</v>
      </c>
      <c r="B8" s="59" t="s">
        <v>184</v>
      </c>
      <c r="C8" s="83" t="s">
        <v>122</v>
      </c>
      <c r="D8" s="60" t="s">
        <v>187</v>
      </c>
      <c r="E8" s="57">
        <v>40</v>
      </c>
      <c r="F8" s="57">
        <v>40</v>
      </c>
      <c r="G8" s="57">
        <v>3</v>
      </c>
      <c r="H8" s="88">
        <f t="shared" si="0"/>
        <v>4173.869999999999</v>
      </c>
      <c r="I8" s="88">
        <f t="shared" si="1"/>
        <v>2.086935</v>
      </c>
      <c r="J8" s="58">
        <f t="shared" si="2"/>
        <v>4.17387</v>
      </c>
      <c r="K8" s="58">
        <f t="shared" si="3"/>
        <v>6.2608049999999995</v>
      </c>
    </row>
    <row r="9" spans="1:11" ht="15">
      <c r="A9" s="59">
        <v>6</v>
      </c>
      <c r="B9" s="59" t="s">
        <v>184</v>
      </c>
      <c r="C9" s="83" t="s">
        <v>120</v>
      </c>
      <c r="D9" s="60" t="s">
        <v>186</v>
      </c>
      <c r="E9" s="57">
        <v>30</v>
      </c>
      <c r="F9" s="57">
        <v>30</v>
      </c>
      <c r="G9" s="57">
        <v>3</v>
      </c>
      <c r="H9" s="88">
        <f t="shared" si="0"/>
        <v>2235.8700000000003</v>
      </c>
      <c r="I9" s="88">
        <f t="shared" si="1"/>
        <v>1.1179350000000001</v>
      </c>
      <c r="J9" s="58">
        <f t="shared" si="2"/>
        <v>2.2358700000000002</v>
      </c>
      <c r="K9" s="58">
        <f t="shared" si="3"/>
        <v>3.3538050000000004</v>
      </c>
    </row>
    <row r="10" spans="1:11" ht="15">
      <c r="A10" s="59">
        <v>7</v>
      </c>
      <c r="B10" s="59" t="s">
        <v>184</v>
      </c>
      <c r="C10" s="83" t="s">
        <v>123</v>
      </c>
      <c r="D10" s="60" t="s">
        <v>185</v>
      </c>
      <c r="E10" s="57">
        <v>23</v>
      </c>
      <c r="F10" s="57">
        <v>23</v>
      </c>
      <c r="G10" s="57">
        <v>3</v>
      </c>
      <c r="H10" s="88">
        <f t="shared" si="0"/>
        <v>1236.27</v>
      </c>
      <c r="I10" s="88">
        <f t="shared" si="1"/>
        <v>0.618135</v>
      </c>
      <c r="J10" s="58">
        <f t="shared" si="2"/>
        <v>1.23627</v>
      </c>
      <c r="K10" s="58">
        <f t="shared" si="3"/>
        <v>1.8544049999999999</v>
      </c>
    </row>
    <row r="11" spans="1:11" ht="15">
      <c r="A11" s="59">
        <v>8</v>
      </c>
      <c r="B11" s="59" t="s">
        <v>184</v>
      </c>
      <c r="C11" s="83" t="s">
        <v>124</v>
      </c>
      <c r="D11" s="60" t="s">
        <v>186</v>
      </c>
      <c r="E11" s="57">
        <v>30</v>
      </c>
      <c r="F11" s="57">
        <v>30</v>
      </c>
      <c r="G11" s="57">
        <v>3</v>
      </c>
      <c r="H11" s="88">
        <f t="shared" si="0"/>
        <v>2235.8700000000003</v>
      </c>
      <c r="I11" s="88">
        <f t="shared" si="1"/>
        <v>1.1179350000000001</v>
      </c>
      <c r="J11" s="58">
        <f t="shared" si="2"/>
        <v>2.2358700000000002</v>
      </c>
      <c r="K11" s="58">
        <f t="shared" si="3"/>
        <v>3.3538050000000004</v>
      </c>
    </row>
    <row r="12" spans="1:11" ht="15">
      <c r="A12" s="59">
        <v>9</v>
      </c>
      <c r="B12" s="59" t="s">
        <v>184</v>
      </c>
      <c r="C12" s="83" t="s">
        <v>125</v>
      </c>
      <c r="D12" s="60" t="s">
        <v>186</v>
      </c>
      <c r="E12" s="57">
        <v>30</v>
      </c>
      <c r="F12" s="57">
        <v>30</v>
      </c>
      <c r="G12" s="57">
        <v>3</v>
      </c>
      <c r="H12" s="88">
        <f t="shared" si="0"/>
        <v>2235.8700000000003</v>
      </c>
      <c r="I12" s="88">
        <f t="shared" si="1"/>
        <v>1.1179350000000001</v>
      </c>
      <c r="J12" s="58">
        <f t="shared" si="2"/>
        <v>2.2358700000000002</v>
      </c>
      <c r="K12" s="58">
        <f t="shared" si="3"/>
        <v>3.3538050000000004</v>
      </c>
    </row>
    <row r="13" spans="1:11" ht="15">
      <c r="A13" s="59">
        <v>10</v>
      </c>
      <c r="B13" s="59" t="s">
        <v>184</v>
      </c>
      <c r="C13" s="83" t="s">
        <v>126</v>
      </c>
      <c r="D13" s="60" t="s">
        <v>186</v>
      </c>
      <c r="E13" s="57">
        <v>30</v>
      </c>
      <c r="F13" s="57">
        <v>30</v>
      </c>
      <c r="G13" s="57">
        <v>3</v>
      </c>
      <c r="H13" s="88">
        <f t="shared" si="0"/>
        <v>2235.8700000000003</v>
      </c>
      <c r="I13" s="88">
        <f t="shared" si="1"/>
        <v>1.1179350000000001</v>
      </c>
      <c r="J13" s="58">
        <f t="shared" si="2"/>
        <v>2.2358700000000002</v>
      </c>
      <c r="K13" s="58">
        <f t="shared" si="3"/>
        <v>3.3538050000000004</v>
      </c>
    </row>
    <row r="14" spans="1:11" ht="15">
      <c r="A14" s="59">
        <v>11</v>
      </c>
      <c r="B14" s="59" t="s">
        <v>184</v>
      </c>
      <c r="C14" s="83" t="s">
        <v>127</v>
      </c>
      <c r="D14" s="60" t="s">
        <v>187</v>
      </c>
      <c r="E14" s="57">
        <v>40</v>
      </c>
      <c r="F14" s="57">
        <v>40</v>
      </c>
      <c r="G14" s="57">
        <v>3</v>
      </c>
      <c r="H14" s="88">
        <f t="shared" si="0"/>
        <v>4173.869999999999</v>
      </c>
      <c r="I14" s="88">
        <f t="shared" si="1"/>
        <v>2.086935</v>
      </c>
      <c r="J14" s="58">
        <f t="shared" si="2"/>
        <v>4.17387</v>
      </c>
      <c r="K14" s="58">
        <f t="shared" si="3"/>
        <v>6.2608049999999995</v>
      </c>
    </row>
    <row r="15" spans="1:11" ht="15">
      <c r="A15" s="59">
        <v>12</v>
      </c>
      <c r="B15" s="59" t="s">
        <v>184</v>
      </c>
      <c r="C15" s="83" t="s">
        <v>128</v>
      </c>
      <c r="D15" s="60" t="s">
        <v>187</v>
      </c>
      <c r="E15" s="57">
        <v>40</v>
      </c>
      <c r="F15" s="57">
        <v>40</v>
      </c>
      <c r="G15" s="57">
        <v>3</v>
      </c>
      <c r="H15" s="88">
        <f t="shared" si="0"/>
        <v>4173.869999999999</v>
      </c>
      <c r="I15" s="88">
        <f t="shared" si="1"/>
        <v>2.086935</v>
      </c>
      <c r="J15" s="58">
        <f t="shared" si="2"/>
        <v>4.17387</v>
      </c>
      <c r="K15" s="58">
        <f t="shared" si="3"/>
        <v>6.2608049999999995</v>
      </c>
    </row>
    <row r="16" spans="1:11" ht="15">
      <c r="A16" s="59">
        <v>13</v>
      </c>
      <c r="B16" s="59" t="s">
        <v>184</v>
      </c>
      <c r="C16" s="83" t="s">
        <v>129</v>
      </c>
      <c r="D16" s="61" t="s">
        <v>186</v>
      </c>
      <c r="E16" s="57">
        <v>30</v>
      </c>
      <c r="F16" s="57">
        <v>30</v>
      </c>
      <c r="G16" s="57">
        <v>3</v>
      </c>
      <c r="H16" s="88">
        <f t="shared" si="0"/>
        <v>2235.8700000000003</v>
      </c>
      <c r="I16" s="88">
        <f t="shared" si="1"/>
        <v>1.1179350000000001</v>
      </c>
      <c r="J16" s="58">
        <f t="shared" si="2"/>
        <v>2.2358700000000002</v>
      </c>
      <c r="K16" s="58">
        <f t="shared" si="3"/>
        <v>3.3538050000000004</v>
      </c>
    </row>
    <row r="17" spans="1:11" ht="15">
      <c r="A17" s="59">
        <v>14</v>
      </c>
      <c r="B17" s="59" t="s">
        <v>184</v>
      </c>
      <c r="C17" s="83" t="s">
        <v>130</v>
      </c>
      <c r="D17" s="61" t="s">
        <v>185</v>
      </c>
      <c r="E17" s="57">
        <v>23</v>
      </c>
      <c r="F17" s="57">
        <v>23</v>
      </c>
      <c r="G17" s="57">
        <v>3</v>
      </c>
      <c r="H17" s="88">
        <f t="shared" si="0"/>
        <v>1236.27</v>
      </c>
      <c r="I17" s="88">
        <f t="shared" si="1"/>
        <v>0.618135</v>
      </c>
      <c r="J17" s="58">
        <f t="shared" si="2"/>
        <v>1.23627</v>
      </c>
      <c r="K17" s="58">
        <f t="shared" si="3"/>
        <v>1.8544049999999999</v>
      </c>
    </row>
    <row r="18" spans="1:11" ht="15">
      <c r="A18" s="59">
        <v>15</v>
      </c>
      <c r="B18" s="59" t="s">
        <v>184</v>
      </c>
      <c r="C18" s="83" t="s">
        <v>131</v>
      </c>
      <c r="D18" s="61" t="s">
        <v>186</v>
      </c>
      <c r="E18" s="57">
        <v>30</v>
      </c>
      <c r="F18" s="57">
        <v>30</v>
      </c>
      <c r="G18" s="57">
        <v>3</v>
      </c>
      <c r="H18" s="88">
        <f t="shared" si="0"/>
        <v>2235.8700000000003</v>
      </c>
      <c r="I18" s="88">
        <f t="shared" si="1"/>
        <v>1.1179350000000001</v>
      </c>
      <c r="J18" s="58">
        <f t="shared" si="2"/>
        <v>2.2358700000000002</v>
      </c>
      <c r="K18" s="58">
        <f t="shared" si="3"/>
        <v>3.3538050000000004</v>
      </c>
    </row>
    <row r="19" spans="1:11" ht="15">
      <c r="A19" s="59">
        <v>16</v>
      </c>
      <c r="B19" s="59" t="s">
        <v>184</v>
      </c>
      <c r="C19" s="83" t="s">
        <v>132</v>
      </c>
      <c r="D19" s="61" t="s">
        <v>185</v>
      </c>
      <c r="E19" s="57">
        <v>23</v>
      </c>
      <c r="F19" s="57">
        <v>23</v>
      </c>
      <c r="G19" s="57">
        <v>3</v>
      </c>
      <c r="H19" s="88">
        <f t="shared" si="0"/>
        <v>1236.27</v>
      </c>
      <c r="I19" s="88">
        <f t="shared" si="1"/>
        <v>0.618135</v>
      </c>
      <c r="J19" s="58">
        <f t="shared" si="2"/>
        <v>1.23627</v>
      </c>
      <c r="K19" s="58">
        <f t="shared" si="3"/>
        <v>1.8544049999999999</v>
      </c>
    </row>
    <row r="20" spans="1:11" ht="15">
      <c r="A20" s="59">
        <v>17</v>
      </c>
      <c r="B20" s="59" t="s">
        <v>184</v>
      </c>
      <c r="C20" s="83" t="s">
        <v>133</v>
      </c>
      <c r="D20" s="61" t="s">
        <v>186</v>
      </c>
      <c r="E20" s="57">
        <v>30</v>
      </c>
      <c r="F20" s="57">
        <v>30</v>
      </c>
      <c r="G20" s="57">
        <v>3</v>
      </c>
      <c r="H20" s="88">
        <f t="shared" si="0"/>
        <v>2235.8700000000003</v>
      </c>
      <c r="I20" s="88">
        <f t="shared" si="1"/>
        <v>1.1179350000000001</v>
      </c>
      <c r="J20" s="58">
        <f t="shared" si="2"/>
        <v>2.2358700000000002</v>
      </c>
      <c r="K20" s="58">
        <f t="shared" si="3"/>
        <v>3.3538050000000004</v>
      </c>
    </row>
    <row r="21" spans="1:11" ht="15">
      <c r="A21" s="59">
        <v>18</v>
      </c>
      <c r="B21" s="59" t="s">
        <v>184</v>
      </c>
      <c r="C21" s="83" t="s">
        <v>134</v>
      </c>
      <c r="D21" s="61" t="s">
        <v>186</v>
      </c>
      <c r="E21" s="57">
        <v>30</v>
      </c>
      <c r="F21" s="57">
        <v>30</v>
      </c>
      <c r="G21" s="57">
        <v>3</v>
      </c>
      <c r="H21" s="88">
        <f t="shared" si="0"/>
        <v>2235.8700000000003</v>
      </c>
      <c r="I21" s="88">
        <f t="shared" si="1"/>
        <v>1.1179350000000001</v>
      </c>
      <c r="J21" s="58">
        <f t="shared" si="2"/>
        <v>2.2358700000000002</v>
      </c>
      <c r="K21" s="58">
        <f t="shared" si="3"/>
        <v>3.3538050000000004</v>
      </c>
    </row>
    <row r="22" spans="1:11" ht="15">
      <c r="A22" s="59">
        <v>19</v>
      </c>
      <c r="B22" s="59" t="s">
        <v>184</v>
      </c>
      <c r="C22" s="83" t="s">
        <v>135</v>
      </c>
      <c r="D22" s="61" t="s">
        <v>185</v>
      </c>
      <c r="E22" s="57">
        <v>23</v>
      </c>
      <c r="F22" s="57">
        <v>23</v>
      </c>
      <c r="G22" s="57">
        <v>3</v>
      </c>
      <c r="H22" s="88">
        <f t="shared" si="0"/>
        <v>1236.27</v>
      </c>
      <c r="I22" s="88">
        <f t="shared" si="1"/>
        <v>0.618135</v>
      </c>
      <c r="J22" s="58">
        <f t="shared" si="2"/>
        <v>1.23627</v>
      </c>
      <c r="K22" s="58">
        <f t="shared" si="3"/>
        <v>1.8544049999999999</v>
      </c>
    </row>
    <row r="23" spans="1:11" ht="15">
      <c r="A23" s="59">
        <v>20</v>
      </c>
      <c r="B23" s="59" t="s">
        <v>184</v>
      </c>
      <c r="C23" s="83" t="s">
        <v>136</v>
      </c>
      <c r="D23" s="61" t="s">
        <v>186</v>
      </c>
      <c r="E23" s="57">
        <v>30</v>
      </c>
      <c r="F23" s="57">
        <v>30</v>
      </c>
      <c r="G23" s="57">
        <v>3</v>
      </c>
      <c r="H23" s="88">
        <f t="shared" si="0"/>
        <v>2235.8700000000003</v>
      </c>
      <c r="I23" s="88">
        <f t="shared" si="1"/>
        <v>1.1179350000000001</v>
      </c>
      <c r="J23" s="58">
        <f t="shared" si="2"/>
        <v>2.2358700000000002</v>
      </c>
      <c r="K23" s="58">
        <f t="shared" si="3"/>
        <v>3.3538050000000004</v>
      </c>
    </row>
    <row r="24" spans="1:11" ht="15.75">
      <c r="A24" s="59">
        <v>21</v>
      </c>
      <c r="B24" s="59" t="s">
        <v>184</v>
      </c>
      <c r="C24" s="62" t="s">
        <v>137</v>
      </c>
      <c r="D24" s="61" t="s">
        <v>186</v>
      </c>
      <c r="E24" s="57">
        <v>30</v>
      </c>
      <c r="F24" s="57">
        <v>30</v>
      </c>
      <c r="G24" s="57">
        <v>3</v>
      </c>
      <c r="H24" s="88">
        <f t="shared" si="0"/>
        <v>2235.8700000000003</v>
      </c>
      <c r="I24" s="88">
        <f t="shared" si="1"/>
        <v>1.1179350000000001</v>
      </c>
      <c r="J24" s="58">
        <f t="shared" si="2"/>
        <v>2.2358700000000002</v>
      </c>
      <c r="K24" s="58">
        <f t="shared" si="3"/>
        <v>3.3538050000000004</v>
      </c>
    </row>
    <row r="25" spans="1:11" ht="15.75">
      <c r="A25" s="59">
        <v>22</v>
      </c>
      <c r="B25" s="59" t="s">
        <v>184</v>
      </c>
      <c r="C25" s="62" t="s">
        <v>138</v>
      </c>
      <c r="D25" s="62" t="s">
        <v>186</v>
      </c>
      <c r="E25" s="57">
        <v>30</v>
      </c>
      <c r="F25" s="57">
        <v>30</v>
      </c>
      <c r="G25" s="57">
        <v>3</v>
      </c>
      <c r="H25" s="88">
        <f t="shared" si="0"/>
        <v>2235.8700000000003</v>
      </c>
      <c r="I25" s="88">
        <f t="shared" si="1"/>
        <v>1.1179350000000001</v>
      </c>
      <c r="J25" s="58">
        <f t="shared" si="2"/>
        <v>2.2358700000000002</v>
      </c>
      <c r="K25" s="58">
        <f t="shared" si="3"/>
        <v>3.3538050000000004</v>
      </c>
    </row>
    <row r="26" spans="1:11" ht="15.75">
      <c r="A26" s="59">
        <v>23</v>
      </c>
      <c r="B26" s="59" t="s">
        <v>184</v>
      </c>
      <c r="C26" s="62" t="s">
        <v>139</v>
      </c>
      <c r="D26" s="62" t="s">
        <v>186</v>
      </c>
      <c r="E26" s="57">
        <v>30</v>
      </c>
      <c r="F26" s="57">
        <v>30</v>
      </c>
      <c r="G26" s="57">
        <v>3</v>
      </c>
      <c r="H26" s="88">
        <f t="shared" si="0"/>
        <v>2235.8700000000003</v>
      </c>
      <c r="I26" s="88">
        <f t="shared" si="1"/>
        <v>1.1179350000000001</v>
      </c>
      <c r="J26" s="58">
        <f t="shared" si="2"/>
        <v>2.2358700000000002</v>
      </c>
      <c r="K26" s="58">
        <f t="shared" si="3"/>
        <v>3.3538050000000004</v>
      </c>
    </row>
    <row r="27" spans="1:11" ht="15">
      <c r="A27" s="59">
        <v>24</v>
      </c>
      <c r="B27" s="59" t="s">
        <v>184</v>
      </c>
      <c r="C27" s="83" t="s">
        <v>140</v>
      </c>
      <c r="D27" s="61" t="s">
        <v>186</v>
      </c>
      <c r="E27" s="57">
        <v>30</v>
      </c>
      <c r="F27" s="57">
        <v>30</v>
      </c>
      <c r="G27" s="57">
        <v>3</v>
      </c>
      <c r="H27" s="88">
        <f t="shared" si="0"/>
        <v>2235.8700000000003</v>
      </c>
      <c r="I27" s="88">
        <f t="shared" si="1"/>
        <v>1.1179350000000001</v>
      </c>
      <c r="J27" s="58">
        <f t="shared" si="2"/>
        <v>2.2358700000000002</v>
      </c>
      <c r="K27" s="58">
        <f t="shared" si="3"/>
        <v>3.3538050000000004</v>
      </c>
    </row>
    <row r="28" spans="1:11" ht="15">
      <c r="A28" s="59">
        <v>25</v>
      </c>
      <c r="B28" s="59" t="s">
        <v>184</v>
      </c>
      <c r="C28" s="83" t="s">
        <v>141</v>
      </c>
      <c r="D28" s="61" t="s">
        <v>186</v>
      </c>
      <c r="E28" s="57">
        <v>30</v>
      </c>
      <c r="F28" s="57">
        <v>30</v>
      </c>
      <c r="G28" s="57">
        <v>3</v>
      </c>
      <c r="H28" s="88">
        <f t="shared" si="0"/>
        <v>2235.8700000000003</v>
      </c>
      <c r="I28" s="88">
        <f t="shared" si="1"/>
        <v>1.1179350000000001</v>
      </c>
      <c r="J28" s="58">
        <f t="shared" si="2"/>
        <v>2.2358700000000002</v>
      </c>
      <c r="K28" s="58">
        <f t="shared" si="3"/>
        <v>3.3538050000000004</v>
      </c>
    </row>
    <row r="29" spans="1:11" ht="15">
      <c r="A29" s="59">
        <v>26</v>
      </c>
      <c r="B29" s="59" t="s">
        <v>184</v>
      </c>
      <c r="C29" s="83" t="s">
        <v>142</v>
      </c>
      <c r="D29" s="61" t="s">
        <v>186</v>
      </c>
      <c r="E29" s="57">
        <v>30</v>
      </c>
      <c r="F29" s="57">
        <v>30</v>
      </c>
      <c r="G29" s="57">
        <v>3</v>
      </c>
      <c r="H29" s="88">
        <f t="shared" si="0"/>
        <v>2235.8700000000003</v>
      </c>
      <c r="I29" s="88">
        <f t="shared" si="1"/>
        <v>1.1179350000000001</v>
      </c>
      <c r="J29" s="58">
        <f t="shared" si="2"/>
        <v>2.2358700000000002</v>
      </c>
      <c r="K29" s="58">
        <f t="shared" si="3"/>
        <v>3.3538050000000004</v>
      </c>
    </row>
    <row r="30" spans="1:11" ht="15">
      <c r="A30" s="59">
        <v>27</v>
      </c>
      <c r="B30" s="59" t="s">
        <v>184</v>
      </c>
      <c r="C30" s="83" t="s">
        <v>143</v>
      </c>
      <c r="D30" s="61" t="s">
        <v>187</v>
      </c>
      <c r="E30" s="57">
        <v>40</v>
      </c>
      <c r="F30" s="57">
        <v>40</v>
      </c>
      <c r="G30" s="57">
        <v>3</v>
      </c>
      <c r="H30" s="88">
        <f t="shared" si="0"/>
        <v>4173.869999999999</v>
      </c>
      <c r="I30" s="88">
        <f t="shared" si="1"/>
        <v>2.086935</v>
      </c>
      <c r="J30" s="58">
        <f t="shared" si="2"/>
        <v>4.17387</v>
      </c>
      <c r="K30" s="58">
        <f t="shared" si="3"/>
        <v>6.2608049999999995</v>
      </c>
    </row>
    <row r="31" spans="1:11" ht="15">
      <c r="A31" s="59">
        <v>28</v>
      </c>
      <c r="B31" s="59" t="s">
        <v>184</v>
      </c>
      <c r="C31" s="83" t="s">
        <v>144</v>
      </c>
      <c r="D31" s="61" t="s">
        <v>187</v>
      </c>
      <c r="E31" s="57">
        <v>40</v>
      </c>
      <c r="F31" s="57">
        <v>40</v>
      </c>
      <c r="G31" s="57">
        <v>3</v>
      </c>
      <c r="H31" s="88">
        <f t="shared" si="0"/>
        <v>4173.869999999999</v>
      </c>
      <c r="I31" s="88">
        <f t="shared" si="1"/>
        <v>2.086935</v>
      </c>
      <c r="J31" s="58">
        <f t="shared" si="2"/>
        <v>4.17387</v>
      </c>
      <c r="K31" s="58">
        <f t="shared" si="3"/>
        <v>6.2608049999999995</v>
      </c>
    </row>
    <row r="32" spans="1:11" ht="15">
      <c r="A32" s="59">
        <v>29</v>
      </c>
      <c r="B32" s="59" t="s">
        <v>184</v>
      </c>
      <c r="C32" s="83" t="s">
        <v>145</v>
      </c>
      <c r="D32" s="61" t="s">
        <v>186</v>
      </c>
      <c r="E32" s="57">
        <v>30</v>
      </c>
      <c r="F32" s="57">
        <v>30</v>
      </c>
      <c r="G32" s="57">
        <v>3</v>
      </c>
      <c r="H32" s="88">
        <f t="shared" si="0"/>
        <v>2235.8700000000003</v>
      </c>
      <c r="I32" s="88">
        <f t="shared" si="1"/>
        <v>1.1179350000000001</v>
      </c>
      <c r="J32" s="58">
        <f t="shared" si="2"/>
        <v>2.2358700000000002</v>
      </c>
      <c r="K32" s="58">
        <f t="shared" si="3"/>
        <v>3.3538050000000004</v>
      </c>
    </row>
    <row r="33" spans="1:11" ht="15">
      <c r="A33" s="59">
        <v>30</v>
      </c>
      <c r="B33" s="59" t="s">
        <v>184</v>
      </c>
      <c r="C33" s="83" t="s">
        <v>145</v>
      </c>
      <c r="D33" s="61" t="s">
        <v>187</v>
      </c>
      <c r="E33" s="57">
        <v>40</v>
      </c>
      <c r="F33" s="57">
        <v>40</v>
      </c>
      <c r="G33" s="57">
        <v>3</v>
      </c>
      <c r="H33" s="88">
        <f t="shared" si="0"/>
        <v>4173.869999999999</v>
      </c>
      <c r="I33" s="88">
        <f t="shared" si="1"/>
        <v>2.086935</v>
      </c>
      <c r="J33" s="58">
        <f t="shared" si="2"/>
        <v>4.17387</v>
      </c>
      <c r="K33" s="58">
        <f t="shared" si="3"/>
        <v>6.2608049999999995</v>
      </c>
    </row>
    <row r="34" spans="1:11" ht="15">
      <c r="A34" s="59">
        <v>31</v>
      </c>
      <c r="B34" s="59" t="s">
        <v>184</v>
      </c>
      <c r="C34" s="83" t="s">
        <v>146</v>
      </c>
      <c r="D34" s="61" t="s">
        <v>185</v>
      </c>
      <c r="E34" s="57">
        <v>23</v>
      </c>
      <c r="F34" s="57">
        <v>23</v>
      </c>
      <c r="G34" s="57">
        <v>3</v>
      </c>
      <c r="H34" s="88">
        <f t="shared" si="0"/>
        <v>1236.27</v>
      </c>
      <c r="I34" s="88">
        <f t="shared" si="1"/>
        <v>0.618135</v>
      </c>
      <c r="J34" s="58">
        <f t="shared" si="2"/>
        <v>1.23627</v>
      </c>
      <c r="K34" s="58">
        <f t="shared" si="3"/>
        <v>1.8544049999999999</v>
      </c>
    </row>
    <row r="35" spans="1:11" ht="15">
      <c r="A35" s="59">
        <v>32</v>
      </c>
      <c r="B35" s="59" t="s">
        <v>184</v>
      </c>
      <c r="C35" s="83" t="s">
        <v>147</v>
      </c>
      <c r="D35" s="61" t="s">
        <v>185</v>
      </c>
      <c r="E35" s="57">
        <v>23</v>
      </c>
      <c r="F35" s="57">
        <v>23</v>
      </c>
      <c r="G35" s="57">
        <v>3</v>
      </c>
      <c r="H35" s="88">
        <f t="shared" si="0"/>
        <v>1236.27</v>
      </c>
      <c r="I35" s="88">
        <f t="shared" si="1"/>
        <v>0.618135</v>
      </c>
      <c r="J35" s="58">
        <f t="shared" si="2"/>
        <v>1.23627</v>
      </c>
      <c r="K35" s="58">
        <f t="shared" si="3"/>
        <v>1.8544049999999999</v>
      </c>
    </row>
    <row r="36" spans="1:11" ht="15">
      <c r="A36" s="59">
        <v>33</v>
      </c>
      <c r="B36" s="59" t="s">
        <v>184</v>
      </c>
      <c r="C36" s="83" t="s">
        <v>148</v>
      </c>
      <c r="D36" s="60" t="s">
        <v>185</v>
      </c>
      <c r="E36" s="57">
        <v>23</v>
      </c>
      <c r="F36" s="57">
        <v>23</v>
      </c>
      <c r="G36" s="57">
        <v>3</v>
      </c>
      <c r="H36" s="88">
        <f aca="true" t="shared" si="4" ref="H36:H67">(E36+(E36-(2*G36*0.1)*(G36/0.3-1)))/2*(F36+(F36-(2*G36*0.1)*(G36/0.3-1)))/2*G36</f>
        <v>1236.27</v>
      </c>
      <c r="I36" s="88">
        <f t="shared" si="1"/>
        <v>0.618135</v>
      </c>
      <c r="J36" s="58">
        <f t="shared" si="2"/>
        <v>1.23627</v>
      </c>
      <c r="K36" s="58">
        <f t="shared" si="3"/>
        <v>1.8544049999999999</v>
      </c>
    </row>
    <row r="37" spans="1:11" ht="15">
      <c r="A37" s="59">
        <v>34</v>
      </c>
      <c r="B37" s="59" t="s">
        <v>184</v>
      </c>
      <c r="C37" s="83" t="s">
        <v>148</v>
      </c>
      <c r="D37" s="60" t="s">
        <v>185</v>
      </c>
      <c r="E37" s="57">
        <v>23</v>
      </c>
      <c r="F37" s="57">
        <v>23</v>
      </c>
      <c r="G37" s="57">
        <v>3</v>
      </c>
      <c r="H37" s="88">
        <f t="shared" si="4"/>
        <v>1236.27</v>
      </c>
      <c r="I37" s="88">
        <f t="shared" si="1"/>
        <v>0.618135</v>
      </c>
      <c r="J37" s="58">
        <f t="shared" si="2"/>
        <v>1.23627</v>
      </c>
      <c r="K37" s="58">
        <f t="shared" si="3"/>
        <v>1.8544049999999999</v>
      </c>
    </row>
    <row r="38" spans="1:11" ht="15">
      <c r="A38" s="59">
        <v>35</v>
      </c>
      <c r="B38" s="59" t="s">
        <v>184</v>
      </c>
      <c r="C38" s="83" t="s">
        <v>149</v>
      </c>
      <c r="D38" s="60" t="s">
        <v>185</v>
      </c>
      <c r="E38" s="57">
        <v>23</v>
      </c>
      <c r="F38" s="57">
        <v>23</v>
      </c>
      <c r="G38" s="57">
        <v>3</v>
      </c>
      <c r="H38" s="88">
        <f t="shared" si="4"/>
        <v>1236.27</v>
      </c>
      <c r="I38" s="88">
        <f t="shared" si="1"/>
        <v>0.618135</v>
      </c>
      <c r="J38" s="58">
        <f t="shared" si="2"/>
        <v>1.23627</v>
      </c>
      <c r="K38" s="58">
        <f t="shared" si="3"/>
        <v>1.8544049999999999</v>
      </c>
    </row>
    <row r="39" spans="1:11" ht="15">
      <c r="A39" s="59">
        <v>36</v>
      </c>
      <c r="B39" s="59" t="s">
        <v>184</v>
      </c>
      <c r="C39" s="83" t="s">
        <v>149</v>
      </c>
      <c r="D39" s="60" t="s">
        <v>187</v>
      </c>
      <c r="E39" s="57">
        <v>40</v>
      </c>
      <c r="F39" s="57">
        <v>40</v>
      </c>
      <c r="G39" s="57">
        <v>3</v>
      </c>
      <c r="H39" s="88">
        <f t="shared" si="4"/>
        <v>4173.869999999999</v>
      </c>
      <c r="I39" s="88">
        <f t="shared" si="1"/>
        <v>2.086935</v>
      </c>
      <c r="J39" s="58">
        <f t="shared" si="2"/>
        <v>4.17387</v>
      </c>
      <c r="K39" s="58">
        <f t="shared" si="3"/>
        <v>6.2608049999999995</v>
      </c>
    </row>
    <row r="40" spans="1:11" ht="15">
      <c r="A40" s="59">
        <v>37</v>
      </c>
      <c r="B40" s="59" t="s">
        <v>184</v>
      </c>
      <c r="C40" s="83" t="s">
        <v>150</v>
      </c>
      <c r="D40" s="60" t="s">
        <v>186</v>
      </c>
      <c r="E40" s="57">
        <v>30</v>
      </c>
      <c r="F40" s="57">
        <v>30</v>
      </c>
      <c r="G40" s="57">
        <v>3</v>
      </c>
      <c r="H40" s="88">
        <f t="shared" si="4"/>
        <v>2235.8700000000003</v>
      </c>
      <c r="I40" s="88">
        <f t="shared" si="1"/>
        <v>1.1179350000000001</v>
      </c>
      <c r="J40" s="58">
        <f t="shared" si="2"/>
        <v>2.2358700000000002</v>
      </c>
      <c r="K40" s="58">
        <f t="shared" si="3"/>
        <v>3.3538050000000004</v>
      </c>
    </row>
    <row r="41" spans="1:11" ht="15">
      <c r="A41" s="59">
        <v>38</v>
      </c>
      <c r="B41" s="59" t="s">
        <v>184</v>
      </c>
      <c r="C41" s="83" t="s">
        <v>151</v>
      </c>
      <c r="D41" s="60" t="s">
        <v>186</v>
      </c>
      <c r="E41" s="57">
        <v>30</v>
      </c>
      <c r="F41" s="57">
        <v>30</v>
      </c>
      <c r="G41" s="57">
        <v>3</v>
      </c>
      <c r="H41" s="88">
        <f t="shared" si="4"/>
        <v>2235.8700000000003</v>
      </c>
      <c r="I41" s="88">
        <f t="shared" si="1"/>
        <v>1.1179350000000001</v>
      </c>
      <c r="J41" s="58">
        <f t="shared" si="2"/>
        <v>2.2358700000000002</v>
      </c>
      <c r="K41" s="58">
        <f t="shared" si="3"/>
        <v>3.3538050000000004</v>
      </c>
    </row>
    <row r="42" spans="1:11" ht="15">
      <c r="A42" s="59">
        <v>39</v>
      </c>
      <c r="B42" s="59" t="s">
        <v>184</v>
      </c>
      <c r="C42" s="83" t="s">
        <v>152</v>
      </c>
      <c r="D42" s="60" t="s">
        <v>187</v>
      </c>
      <c r="E42" s="57">
        <v>40</v>
      </c>
      <c r="F42" s="57">
        <v>40</v>
      </c>
      <c r="G42" s="57">
        <v>3</v>
      </c>
      <c r="H42" s="88">
        <f t="shared" si="4"/>
        <v>4173.869999999999</v>
      </c>
      <c r="I42" s="88">
        <f t="shared" si="1"/>
        <v>2.086935</v>
      </c>
      <c r="J42" s="58">
        <f t="shared" si="2"/>
        <v>4.17387</v>
      </c>
      <c r="K42" s="58">
        <f t="shared" si="3"/>
        <v>6.2608049999999995</v>
      </c>
    </row>
    <row r="43" spans="1:11" ht="15">
      <c r="A43" s="59">
        <v>40</v>
      </c>
      <c r="B43" s="59" t="s">
        <v>184</v>
      </c>
      <c r="C43" s="83" t="s">
        <v>153</v>
      </c>
      <c r="D43" s="60" t="s">
        <v>186</v>
      </c>
      <c r="E43" s="57">
        <v>30</v>
      </c>
      <c r="F43" s="57">
        <v>30</v>
      </c>
      <c r="G43" s="57">
        <v>3</v>
      </c>
      <c r="H43" s="88">
        <f t="shared" si="4"/>
        <v>2235.8700000000003</v>
      </c>
      <c r="I43" s="88">
        <f t="shared" si="1"/>
        <v>1.1179350000000001</v>
      </c>
      <c r="J43" s="58">
        <f t="shared" si="2"/>
        <v>2.2358700000000002</v>
      </c>
      <c r="K43" s="58">
        <f t="shared" si="3"/>
        <v>3.3538050000000004</v>
      </c>
    </row>
    <row r="44" spans="1:11" ht="15">
      <c r="A44" s="59">
        <v>41</v>
      </c>
      <c r="B44" s="59" t="s">
        <v>184</v>
      </c>
      <c r="C44" s="83" t="s">
        <v>154</v>
      </c>
      <c r="D44" s="60" t="s">
        <v>186</v>
      </c>
      <c r="E44" s="57">
        <v>30</v>
      </c>
      <c r="F44" s="57">
        <v>30</v>
      </c>
      <c r="G44" s="57">
        <v>3</v>
      </c>
      <c r="H44" s="88">
        <f t="shared" si="4"/>
        <v>2235.8700000000003</v>
      </c>
      <c r="I44" s="88">
        <f t="shared" si="1"/>
        <v>1.1179350000000001</v>
      </c>
      <c r="J44" s="58">
        <f t="shared" si="2"/>
        <v>2.2358700000000002</v>
      </c>
      <c r="K44" s="58">
        <f t="shared" si="3"/>
        <v>3.3538050000000004</v>
      </c>
    </row>
    <row r="45" spans="1:11" ht="15">
      <c r="A45" s="59">
        <v>42</v>
      </c>
      <c r="B45" s="59" t="s">
        <v>184</v>
      </c>
      <c r="C45" s="83" t="s">
        <v>155</v>
      </c>
      <c r="D45" s="60" t="s">
        <v>185</v>
      </c>
      <c r="E45" s="57">
        <v>23</v>
      </c>
      <c r="F45" s="57">
        <v>23</v>
      </c>
      <c r="G45" s="57">
        <v>3</v>
      </c>
      <c r="H45" s="88">
        <f t="shared" si="4"/>
        <v>1236.27</v>
      </c>
      <c r="I45" s="88">
        <f t="shared" si="1"/>
        <v>0.618135</v>
      </c>
      <c r="J45" s="58">
        <f t="shared" si="2"/>
        <v>1.23627</v>
      </c>
      <c r="K45" s="58">
        <f t="shared" si="3"/>
        <v>1.8544049999999999</v>
      </c>
    </row>
    <row r="46" spans="1:11" ht="15">
      <c r="A46" s="59">
        <v>43</v>
      </c>
      <c r="B46" s="59" t="s">
        <v>184</v>
      </c>
      <c r="C46" s="83" t="s">
        <v>156</v>
      </c>
      <c r="D46" s="60" t="s">
        <v>185</v>
      </c>
      <c r="E46" s="57">
        <v>23</v>
      </c>
      <c r="F46" s="57">
        <v>23</v>
      </c>
      <c r="G46" s="57">
        <v>3</v>
      </c>
      <c r="H46" s="88">
        <f t="shared" si="4"/>
        <v>1236.27</v>
      </c>
      <c r="I46" s="88">
        <f t="shared" si="1"/>
        <v>0.618135</v>
      </c>
      <c r="J46" s="58">
        <f t="shared" si="2"/>
        <v>1.23627</v>
      </c>
      <c r="K46" s="58">
        <f t="shared" si="3"/>
        <v>1.8544049999999999</v>
      </c>
    </row>
    <row r="47" spans="1:11" ht="15">
      <c r="A47" s="59">
        <v>44</v>
      </c>
      <c r="B47" s="59" t="s">
        <v>184</v>
      </c>
      <c r="C47" s="83" t="s">
        <v>157</v>
      </c>
      <c r="D47" s="60" t="s">
        <v>186</v>
      </c>
      <c r="E47" s="57">
        <v>30</v>
      </c>
      <c r="F47" s="57">
        <v>30</v>
      </c>
      <c r="G47" s="57">
        <v>3</v>
      </c>
      <c r="H47" s="88">
        <f t="shared" si="4"/>
        <v>2235.8700000000003</v>
      </c>
      <c r="I47" s="88">
        <f t="shared" si="1"/>
        <v>1.1179350000000001</v>
      </c>
      <c r="J47" s="58">
        <f t="shared" si="2"/>
        <v>2.2358700000000002</v>
      </c>
      <c r="K47" s="58">
        <f t="shared" si="3"/>
        <v>3.3538050000000004</v>
      </c>
    </row>
    <row r="48" spans="1:11" ht="15">
      <c r="A48" s="59">
        <v>45</v>
      </c>
      <c r="B48" s="59" t="s">
        <v>184</v>
      </c>
      <c r="C48" s="83" t="s">
        <v>158</v>
      </c>
      <c r="D48" s="60" t="s">
        <v>186</v>
      </c>
      <c r="E48" s="57">
        <v>30</v>
      </c>
      <c r="F48" s="57">
        <v>30</v>
      </c>
      <c r="G48" s="57">
        <v>3</v>
      </c>
      <c r="H48" s="88">
        <f t="shared" si="4"/>
        <v>2235.8700000000003</v>
      </c>
      <c r="I48" s="88">
        <f t="shared" si="1"/>
        <v>1.1179350000000001</v>
      </c>
      <c r="J48" s="58">
        <f t="shared" si="2"/>
        <v>2.2358700000000002</v>
      </c>
      <c r="K48" s="58">
        <f t="shared" si="3"/>
        <v>3.3538050000000004</v>
      </c>
    </row>
    <row r="49" spans="1:11" ht="15">
      <c r="A49" s="59">
        <v>46</v>
      </c>
      <c r="B49" s="59" t="s">
        <v>184</v>
      </c>
      <c r="C49" s="83" t="s">
        <v>159</v>
      </c>
      <c r="D49" s="60" t="s">
        <v>185</v>
      </c>
      <c r="E49" s="57">
        <v>23</v>
      </c>
      <c r="F49" s="57">
        <v>23</v>
      </c>
      <c r="G49" s="57">
        <v>3</v>
      </c>
      <c r="H49" s="88">
        <f t="shared" si="4"/>
        <v>1236.27</v>
      </c>
      <c r="I49" s="88">
        <f t="shared" si="1"/>
        <v>0.618135</v>
      </c>
      <c r="J49" s="58">
        <f t="shared" si="2"/>
        <v>1.23627</v>
      </c>
      <c r="K49" s="58">
        <f t="shared" si="3"/>
        <v>1.8544049999999999</v>
      </c>
    </row>
    <row r="50" spans="1:11" ht="15">
      <c r="A50" s="59">
        <v>47</v>
      </c>
      <c r="B50" s="59" t="s">
        <v>184</v>
      </c>
      <c r="C50" s="83" t="s">
        <v>160</v>
      </c>
      <c r="D50" s="60" t="s">
        <v>186</v>
      </c>
      <c r="E50" s="57">
        <v>30</v>
      </c>
      <c r="F50" s="57">
        <v>30</v>
      </c>
      <c r="G50" s="57">
        <v>3</v>
      </c>
      <c r="H50" s="88">
        <f t="shared" si="4"/>
        <v>2235.8700000000003</v>
      </c>
      <c r="I50" s="88">
        <f t="shared" si="1"/>
        <v>1.1179350000000001</v>
      </c>
      <c r="J50" s="58">
        <f t="shared" si="2"/>
        <v>2.2358700000000002</v>
      </c>
      <c r="K50" s="58">
        <f t="shared" si="3"/>
        <v>3.3538050000000004</v>
      </c>
    </row>
    <row r="51" spans="1:11" ht="15">
      <c r="A51" s="59">
        <v>48</v>
      </c>
      <c r="B51" s="59" t="s">
        <v>184</v>
      </c>
      <c r="C51" s="83" t="s">
        <v>161</v>
      </c>
      <c r="D51" s="60" t="s">
        <v>187</v>
      </c>
      <c r="E51" s="57">
        <v>40</v>
      </c>
      <c r="F51" s="57">
        <v>40</v>
      </c>
      <c r="G51" s="57">
        <v>3</v>
      </c>
      <c r="H51" s="88">
        <f t="shared" si="4"/>
        <v>4173.869999999999</v>
      </c>
      <c r="I51" s="88">
        <f t="shared" si="1"/>
        <v>2.086935</v>
      </c>
      <c r="J51" s="58">
        <f t="shared" si="2"/>
        <v>4.17387</v>
      </c>
      <c r="K51" s="58">
        <f t="shared" si="3"/>
        <v>6.2608049999999995</v>
      </c>
    </row>
    <row r="52" spans="1:11" ht="15">
      <c r="A52" s="59">
        <v>49</v>
      </c>
      <c r="B52" s="59" t="s">
        <v>184</v>
      </c>
      <c r="C52" s="83" t="s">
        <v>161</v>
      </c>
      <c r="D52" s="60" t="s">
        <v>185</v>
      </c>
      <c r="E52" s="57">
        <v>23</v>
      </c>
      <c r="F52" s="57">
        <v>23</v>
      </c>
      <c r="G52" s="57">
        <v>3</v>
      </c>
      <c r="H52" s="88">
        <f t="shared" si="4"/>
        <v>1236.27</v>
      </c>
      <c r="I52" s="88">
        <f t="shared" si="1"/>
        <v>0.618135</v>
      </c>
      <c r="J52" s="58">
        <f t="shared" si="2"/>
        <v>1.23627</v>
      </c>
      <c r="K52" s="58">
        <f t="shared" si="3"/>
        <v>1.8544049999999999</v>
      </c>
    </row>
    <row r="53" spans="1:11" ht="15">
      <c r="A53" s="59">
        <v>50</v>
      </c>
      <c r="B53" s="59" t="s">
        <v>184</v>
      </c>
      <c r="C53" s="83" t="s">
        <v>162</v>
      </c>
      <c r="D53" s="60" t="s">
        <v>186</v>
      </c>
      <c r="E53" s="57">
        <v>30</v>
      </c>
      <c r="F53" s="57">
        <v>30</v>
      </c>
      <c r="G53" s="57">
        <v>3</v>
      </c>
      <c r="H53" s="88">
        <f t="shared" si="4"/>
        <v>2235.8700000000003</v>
      </c>
      <c r="I53" s="88">
        <f t="shared" si="1"/>
        <v>1.1179350000000001</v>
      </c>
      <c r="J53" s="58">
        <f t="shared" si="2"/>
        <v>2.2358700000000002</v>
      </c>
      <c r="K53" s="58">
        <f t="shared" si="3"/>
        <v>3.3538050000000004</v>
      </c>
    </row>
    <row r="54" spans="1:11" ht="15">
      <c r="A54" s="59">
        <v>51</v>
      </c>
      <c r="B54" s="59" t="s">
        <v>184</v>
      </c>
      <c r="C54" s="83" t="s">
        <v>163</v>
      </c>
      <c r="D54" s="60" t="s">
        <v>186</v>
      </c>
      <c r="E54" s="57">
        <v>30</v>
      </c>
      <c r="F54" s="57">
        <v>30</v>
      </c>
      <c r="G54" s="57">
        <v>3</v>
      </c>
      <c r="H54" s="88">
        <f t="shared" si="4"/>
        <v>2235.8700000000003</v>
      </c>
      <c r="I54" s="88">
        <f t="shared" si="1"/>
        <v>1.1179350000000001</v>
      </c>
      <c r="J54" s="58">
        <f t="shared" si="2"/>
        <v>2.2358700000000002</v>
      </c>
      <c r="K54" s="58">
        <f t="shared" si="3"/>
        <v>3.3538050000000004</v>
      </c>
    </row>
    <row r="55" spans="1:11" ht="15">
      <c r="A55" s="59">
        <v>52</v>
      </c>
      <c r="B55" s="59" t="s">
        <v>184</v>
      </c>
      <c r="C55" s="83" t="s">
        <v>164</v>
      </c>
      <c r="D55" s="60" t="s">
        <v>186</v>
      </c>
      <c r="E55" s="57">
        <v>30</v>
      </c>
      <c r="F55" s="57">
        <v>30</v>
      </c>
      <c r="G55" s="57">
        <v>3</v>
      </c>
      <c r="H55" s="88">
        <f t="shared" si="4"/>
        <v>2235.8700000000003</v>
      </c>
      <c r="I55" s="88">
        <f t="shared" si="1"/>
        <v>1.1179350000000001</v>
      </c>
      <c r="J55" s="58">
        <f t="shared" si="2"/>
        <v>2.2358700000000002</v>
      </c>
      <c r="K55" s="58">
        <f t="shared" si="3"/>
        <v>3.3538050000000004</v>
      </c>
    </row>
    <row r="56" spans="1:11" ht="15">
      <c r="A56" s="59">
        <v>53</v>
      </c>
      <c r="B56" s="59" t="s">
        <v>184</v>
      </c>
      <c r="C56" s="83" t="s">
        <v>165</v>
      </c>
      <c r="D56" s="60" t="s">
        <v>187</v>
      </c>
      <c r="E56" s="57">
        <v>40</v>
      </c>
      <c r="F56" s="57">
        <v>40</v>
      </c>
      <c r="G56" s="57">
        <v>3</v>
      </c>
      <c r="H56" s="88">
        <f t="shared" si="4"/>
        <v>4173.869999999999</v>
      </c>
      <c r="I56" s="88">
        <f t="shared" si="1"/>
        <v>2.086935</v>
      </c>
      <c r="J56" s="58">
        <f t="shared" si="2"/>
        <v>4.17387</v>
      </c>
      <c r="K56" s="58">
        <f t="shared" si="3"/>
        <v>6.2608049999999995</v>
      </c>
    </row>
    <row r="57" spans="1:11" ht="15">
      <c r="A57" s="59">
        <v>54</v>
      </c>
      <c r="B57" s="59" t="s">
        <v>184</v>
      </c>
      <c r="C57" s="83" t="s">
        <v>166</v>
      </c>
      <c r="D57" s="60" t="s">
        <v>187</v>
      </c>
      <c r="E57" s="57">
        <v>40</v>
      </c>
      <c r="F57" s="57">
        <v>40</v>
      </c>
      <c r="G57" s="57">
        <v>3</v>
      </c>
      <c r="H57" s="88">
        <f t="shared" si="4"/>
        <v>4173.869999999999</v>
      </c>
      <c r="I57" s="88">
        <f t="shared" si="1"/>
        <v>2.086935</v>
      </c>
      <c r="J57" s="58">
        <f t="shared" si="2"/>
        <v>4.17387</v>
      </c>
      <c r="K57" s="58">
        <f t="shared" si="3"/>
        <v>6.2608049999999995</v>
      </c>
    </row>
    <row r="58" spans="1:11" ht="15">
      <c r="A58" s="59">
        <v>55</v>
      </c>
      <c r="B58" s="59" t="s">
        <v>184</v>
      </c>
      <c r="C58" s="83" t="s">
        <v>166</v>
      </c>
      <c r="D58" s="60" t="s">
        <v>188</v>
      </c>
      <c r="E58" s="57">
        <v>30</v>
      </c>
      <c r="F58" s="57">
        <v>23</v>
      </c>
      <c r="G58" s="57">
        <v>3</v>
      </c>
      <c r="H58" s="88">
        <f t="shared" si="4"/>
        <v>1662.5700000000002</v>
      </c>
      <c r="I58" s="88">
        <f t="shared" si="1"/>
        <v>0.831285</v>
      </c>
      <c r="J58" s="58">
        <f t="shared" si="2"/>
        <v>1.66257</v>
      </c>
      <c r="K58" s="58">
        <f t="shared" si="3"/>
        <v>2.493855</v>
      </c>
    </row>
    <row r="59" spans="1:11" ht="15">
      <c r="A59" s="59">
        <v>56</v>
      </c>
      <c r="B59" s="59" t="s">
        <v>184</v>
      </c>
      <c r="C59" s="83" t="s">
        <v>167</v>
      </c>
      <c r="D59" s="60" t="s">
        <v>187</v>
      </c>
      <c r="E59" s="57">
        <v>40</v>
      </c>
      <c r="F59" s="57">
        <v>40</v>
      </c>
      <c r="G59" s="57">
        <v>3</v>
      </c>
      <c r="H59" s="88">
        <f t="shared" si="4"/>
        <v>4173.869999999999</v>
      </c>
      <c r="I59" s="88">
        <f t="shared" si="1"/>
        <v>2.086935</v>
      </c>
      <c r="J59" s="58">
        <f t="shared" si="2"/>
        <v>4.17387</v>
      </c>
      <c r="K59" s="58">
        <f t="shared" si="3"/>
        <v>6.2608049999999995</v>
      </c>
    </row>
    <row r="60" spans="1:11" ht="15">
      <c r="A60" s="59">
        <v>57</v>
      </c>
      <c r="B60" s="59" t="s">
        <v>184</v>
      </c>
      <c r="C60" s="83" t="s">
        <v>168</v>
      </c>
      <c r="D60" s="60" t="s">
        <v>187</v>
      </c>
      <c r="E60" s="57">
        <v>40</v>
      </c>
      <c r="F60" s="57">
        <v>40</v>
      </c>
      <c r="G60" s="57">
        <v>3</v>
      </c>
      <c r="H60" s="88">
        <f t="shared" si="4"/>
        <v>4173.869999999999</v>
      </c>
      <c r="I60" s="88">
        <f t="shared" si="1"/>
        <v>2.086935</v>
      </c>
      <c r="J60" s="58">
        <f t="shared" si="2"/>
        <v>4.17387</v>
      </c>
      <c r="K60" s="58">
        <f t="shared" si="3"/>
        <v>6.2608049999999995</v>
      </c>
    </row>
    <row r="61" spans="1:11" ht="15">
      <c r="A61" s="59">
        <v>58</v>
      </c>
      <c r="B61" s="59" t="s">
        <v>184</v>
      </c>
      <c r="C61" s="83" t="s">
        <v>168</v>
      </c>
      <c r="D61" s="60" t="s">
        <v>185</v>
      </c>
      <c r="E61" s="57">
        <v>23</v>
      </c>
      <c r="F61" s="57">
        <v>23</v>
      </c>
      <c r="G61" s="57">
        <v>3</v>
      </c>
      <c r="H61" s="88">
        <f t="shared" si="4"/>
        <v>1236.27</v>
      </c>
      <c r="I61" s="88">
        <f t="shared" si="1"/>
        <v>0.618135</v>
      </c>
      <c r="J61" s="58">
        <f t="shared" si="2"/>
        <v>1.23627</v>
      </c>
      <c r="K61" s="58">
        <f t="shared" si="3"/>
        <v>1.8544049999999999</v>
      </c>
    </row>
    <row r="62" spans="1:11" ht="15">
      <c r="A62" s="59">
        <v>59</v>
      </c>
      <c r="B62" s="59" t="s">
        <v>184</v>
      </c>
      <c r="C62" s="83" t="s">
        <v>169</v>
      </c>
      <c r="D62" s="60" t="s">
        <v>185</v>
      </c>
      <c r="E62" s="57">
        <v>23</v>
      </c>
      <c r="F62" s="57">
        <v>23</v>
      </c>
      <c r="G62" s="57">
        <v>3</v>
      </c>
      <c r="H62" s="88">
        <f t="shared" si="4"/>
        <v>1236.27</v>
      </c>
      <c r="I62" s="88">
        <f t="shared" si="1"/>
        <v>0.618135</v>
      </c>
      <c r="J62" s="58">
        <f t="shared" si="2"/>
        <v>1.23627</v>
      </c>
      <c r="K62" s="58">
        <f t="shared" si="3"/>
        <v>1.8544049999999999</v>
      </c>
    </row>
    <row r="63" spans="1:11" ht="15">
      <c r="A63" s="59">
        <v>60</v>
      </c>
      <c r="B63" s="59" t="s">
        <v>184</v>
      </c>
      <c r="C63" s="83" t="s">
        <v>170</v>
      </c>
      <c r="D63" s="60" t="s">
        <v>186</v>
      </c>
      <c r="E63" s="57">
        <v>30</v>
      </c>
      <c r="F63" s="57">
        <v>30</v>
      </c>
      <c r="G63" s="57">
        <v>3</v>
      </c>
      <c r="H63" s="88">
        <f t="shared" si="4"/>
        <v>2235.8700000000003</v>
      </c>
      <c r="I63" s="88">
        <f t="shared" si="1"/>
        <v>1.1179350000000001</v>
      </c>
      <c r="J63" s="58">
        <f t="shared" si="2"/>
        <v>2.2358700000000002</v>
      </c>
      <c r="K63" s="58">
        <f t="shared" si="3"/>
        <v>3.3538050000000004</v>
      </c>
    </row>
    <row r="64" spans="1:11" ht="15">
      <c r="A64" s="59">
        <v>61</v>
      </c>
      <c r="B64" s="59" t="s">
        <v>184</v>
      </c>
      <c r="C64" s="83" t="s">
        <v>171</v>
      </c>
      <c r="D64" s="60" t="s">
        <v>185</v>
      </c>
      <c r="E64" s="57">
        <v>23</v>
      </c>
      <c r="F64" s="57">
        <v>23</v>
      </c>
      <c r="G64" s="57">
        <v>3</v>
      </c>
      <c r="H64" s="88">
        <f t="shared" si="4"/>
        <v>1236.27</v>
      </c>
      <c r="I64" s="88">
        <f t="shared" si="1"/>
        <v>0.618135</v>
      </c>
      <c r="J64" s="58">
        <f t="shared" si="2"/>
        <v>1.23627</v>
      </c>
      <c r="K64" s="58">
        <f t="shared" si="3"/>
        <v>1.8544049999999999</v>
      </c>
    </row>
    <row r="65" spans="1:11" ht="15">
      <c r="A65" s="59">
        <v>62</v>
      </c>
      <c r="B65" s="59" t="s">
        <v>184</v>
      </c>
      <c r="C65" s="83" t="s">
        <v>172</v>
      </c>
      <c r="D65" s="60" t="s">
        <v>186</v>
      </c>
      <c r="E65" s="57">
        <v>30</v>
      </c>
      <c r="F65" s="57">
        <v>30</v>
      </c>
      <c r="G65" s="57">
        <v>3</v>
      </c>
      <c r="H65" s="88">
        <f t="shared" si="4"/>
        <v>2235.8700000000003</v>
      </c>
      <c r="I65" s="88">
        <f t="shared" si="1"/>
        <v>1.1179350000000001</v>
      </c>
      <c r="J65" s="58">
        <f t="shared" si="2"/>
        <v>2.2358700000000002</v>
      </c>
      <c r="K65" s="58">
        <f t="shared" si="3"/>
        <v>3.3538050000000004</v>
      </c>
    </row>
    <row r="66" spans="1:11" ht="15">
      <c r="A66" s="59">
        <v>63</v>
      </c>
      <c r="B66" s="59" t="s">
        <v>184</v>
      </c>
      <c r="C66" s="83" t="s">
        <v>173</v>
      </c>
      <c r="D66" s="60" t="s">
        <v>186</v>
      </c>
      <c r="E66" s="57">
        <v>30</v>
      </c>
      <c r="F66" s="57">
        <v>30</v>
      </c>
      <c r="G66" s="57">
        <v>3</v>
      </c>
      <c r="H66" s="88">
        <f t="shared" si="4"/>
        <v>2235.8700000000003</v>
      </c>
      <c r="I66" s="88">
        <f t="shared" si="1"/>
        <v>1.1179350000000001</v>
      </c>
      <c r="J66" s="58">
        <f t="shared" si="2"/>
        <v>2.2358700000000002</v>
      </c>
      <c r="K66" s="58">
        <f t="shared" si="3"/>
        <v>3.3538050000000004</v>
      </c>
    </row>
    <row r="67" spans="1:11" ht="15">
      <c r="A67" s="59">
        <v>64</v>
      </c>
      <c r="B67" s="59" t="s">
        <v>184</v>
      </c>
      <c r="C67" s="83" t="s">
        <v>174</v>
      </c>
      <c r="D67" s="60" t="s">
        <v>187</v>
      </c>
      <c r="E67" s="57">
        <v>40</v>
      </c>
      <c r="F67" s="57">
        <v>40</v>
      </c>
      <c r="G67" s="57">
        <v>3</v>
      </c>
      <c r="H67" s="88">
        <f t="shared" si="4"/>
        <v>4173.869999999999</v>
      </c>
      <c r="I67" s="88">
        <f t="shared" si="1"/>
        <v>2.086935</v>
      </c>
      <c r="J67" s="58">
        <f t="shared" si="2"/>
        <v>4.17387</v>
      </c>
      <c r="K67" s="58">
        <f t="shared" si="3"/>
        <v>6.2608049999999995</v>
      </c>
    </row>
    <row r="68" spans="1:11" ht="15">
      <c r="A68" s="59">
        <v>65</v>
      </c>
      <c r="B68" s="59" t="s">
        <v>184</v>
      </c>
      <c r="C68" s="83" t="s">
        <v>175</v>
      </c>
      <c r="D68" s="60" t="s">
        <v>186</v>
      </c>
      <c r="E68" s="57">
        <v>30</v>
      </c>
      <c r="F68" s="57">
        <v>30</v>
      </c>
      <c r="G68" s="57">
        <v>3</v>
      </c>
      <c r="H68" s="88">
        <f aca="true" t="shared" si="5" ref="H68:H77">(E68+(E68-(2*G68*0.1)*(G68/0.3-1)))/2*(F68+(F68-(2*G68*0.1)*(G68/0.3-1)))/2*G68</f>
        <v>2235.8700000000003</v>
      </c>
      <c r="I68" s="88">
        <f t="shared" si="1"/>
        <v>1.1179350000000001</v>
      </c>
      <c r="J68" s="58">
        <f t="shared" si="2"/>
        <v>2.2358700000000002</v>
      </c>
      <c r="K68" s="58">
        <f t="shared" si="3"/>
        <v>3.3538050000000004</v>
      </c>
    </row>
    <row r="69" spans="1:11" ht="15">
      <c r="A69" s="59">
        <v>66</v>
      </c>
      <c r="B69" s="59" t="s">
        <v>184</v>
      </c>
      <c r="C69" s="83" t="s">
        <v>176</v>
      </c>
      <c r="D69" s="60" t="s">
        <v>186</v>
      </c>
      <c r="E69" s="57">
        <v>30</v>
      </c>
      <c r="F69" s="57">
        <v>30</v>
      </c>
      <c r="G69" s="57">
        <v>3</v>
      </c>
      <c r="H69" s="88">
        <f t="shared" si="5"/>
        <v>2235.8700000000003</v>
      </c>
      <c r="I69" s="88">
        <f aca="true" t="shared" si="6" ref="I69:I77">0.75*(H69/0.15)/10000</f>
        <v>1.1179350000000001</v>
      </c>
      <c r="J69" s="58">
        <f aca="true" t="shared" si="7" ref="J69:J77">I69*2</f>
        <v>2.2358700000000002</v>
      </c>
      <c r="K69" s="58">
        <f aca="true" t="shared" si="8" ref="K69:K77">+J69+I69</f>
        <v>3.3538050000000004</v>
      </c>
    </row>
    <row r="70" spans="1:11" ht="15">
      <c r="A70" s="59">
        <v>67</v>
      </c>
      <c r="B70" s="59" t="s">
        <v>184</v>
      </c>
      <c r="C70" s="83" t="s">
        <v>177</v>
      </c>
      <c r="D70" s="60" t="s">
        <v>185</v>
      </c>
      <c r="E70" s="57">
        <v>23</v>
      </c>
      <c r="F70" s="57">
        <v>23</v>
      </c>
      <c r="G70" s="57">
        <v>3</v>
      </c>
      <c r="H70" s="88">
        <f t="shared" si="5"/>
        <v>1236.27</v>
      </c>
      <c r="I70" s="88">
        <f t="shared" si="6"/>
        <v>0.618135</v>
      </c>
      <c r="J70" s="58">
        <f t="shared" si="7"/>
        <v>1.23627</v>
      </c>
      <c r="K70" s="58">
        <f t="shared" si="8"/>
        <v>1.8544049999999999</v>
      </c>
    </row>
    <row r="71" spans="1:11" ht="15">
      <c r="A71" s="59">
        <v>68</v>
      </c>
      <c r="B71" s="59" t="s">
        <v>184</v>
      </c>
      <c r="C71" s="83" t="s">
        <v>177</v>
      </c>
      <c r="D71" s="60" t="s">
        <v>188</v>
      </c>
      <c r="E71" s="57">
        <v>30</v>
      </c>
      <c r="F71" s="57">
        <v>23</v>
      </c>
      <c r="G71" s="57">
        <v>3</v>
      </c>
      <c r="H71" s="88">
        <f t="shared" si="5"/>
        <v>1662.5700000000002</v>
      </c>
      <c r="I71" s="88">
        <f t="shared" si="6"/>
        <v>0.831285</v>
      </c>
      <c r="J71" s="58">
        <f t="shared" si="7"/>
        <v>1.66257</v>
      </c>
      <c r="K71" s="58">
        <f t="shared" si="8"/>
        <v>2.493855</v>
      </c>
    </row>
    <row r="72" spans="1:11" ht="15">
      <c r="A72" s="59">
        <v>69</v>
      </c>
      <c r="B72" s="59" t="s">
        <v>184</v>
      </c>
      <c r="C72" s="83" t="s">
        <v>178</v>
      </c>
      <c r="D72" s="60" t="s">
        <v>187</v>
      </c>
      <c r="E72" s="57">
        <v>40</v>
      </c>
      <c r="F72" s="57">
        <v>40</v>
      </c>
      <c r="G72" s="57">
        <v>3</v>
      </c>
      <c r="H72" s="88">
        <f t="shared" si="5"/>
        <v>4173.869999999999</v>
      </c>
      <c r="I72" s="88">
        <f t="shared" si="6"/>
        <v>2.086935</v>
      </c>
      <c r="J72" s="58">
        <f t="shared" si="7"/>
        <v>4.17387</v>
      </c>
      <c r="K72" s="58">
        <f t="shared" si="8"/>
        <v>6.2608049999999995</v>
      </c>
    </row>
    <row r="73" spans="1:11" ht="15">
      <c r="A73" s="59">
        <v>70</v>
      </c>
      <c r="B73" s="59" t="s">
        <v>184</v>
      </c>
      <c r="C73" s="83" t="s">
        <v>179</v>
      </c>
      <c r="D73" s="60" t="s">
        <v>185</v>
      </c>
      <c r="E73" s="57">
        <v>23</v>
      </c>
      <c r="F73" s="57">
        <v>23</v>
      </c>
      <c r="G73" s="57">
        <v>3</v>
      </c>
      <c r="H73" s="88">
        <f t="shared" si="5"/>
        <v>1236.27</v>
      </c>
      <c r="I73" s="88">
        <f t="shared" si="6"/>
        <v>0.618135</v>
      </c>
      <c r="J73" s="58">
        <f t="shared" si="7"/>
        <v>1.23627</v>
      </c>
      <c r="K73" s="58">
        <f t="shared" si="8"/>
        <v>1.8544049999999999</v>
      </c>
    </row>
    <row r="74" spans="1:11" ht="15">
      <c r="A74" s="59">
        <v>71</v>
      </c>
      <c r="B74" s="59" t="s">
        <v>184</v>
      </c>
      <c r="C74" s="83" t="s">
        <v>180</v>
      </c>
      <c r="D74" s="60" t="s">
        <v>186</v>
      </c>
      <c r="E74" s="57">
        <v>30</v>
      </c>
      <c r="F74" s="57">
        <v>30</v>
      </c>
      <c r="G74" s="57">
        <v>3</v>
      </c>
      <c r="H74" s="88">
        <f t="shared" si="5"/>
        <v>2235.8700000000003</v>
      </c>
      <c r="I74" s="88">
        <f t="shared" si="6"/>
        <v>1.1179350000000001</v>
      </c>
      <c r="J74" s="58">
        <f t="shared" si="7"/>
        <v>2.2358700000000002</v>
      </c>
      <c r="K74" s="58">
        <f t="shared" si="8"/>
        <v>3.3538050000000004</v>
      </c>
    </row>
    <row r="75" spans="1:11" ht="15">
      <c r="A75" s="59">
        <v>72</v>
      </c>
      <c r="B75" s="59" t="s">
        <v>184</v>
      </c>
      <c r="C75" s="83" t="s">
        <v>181</v>
      </c>
      <c r="D75" s="60" t="s">
        <v>186</v>
      </c>
      <c r="E75" s="57">
        <v>30</v>
      </c>
      <c r="F75" s="57">
        <v>30</v>
      </c>
      <c r="G75" s="57">
        <v>3</v>
      </c>
      <c r="H75" s="88">
        <f t="shared" si="5"/>
        <v>2235.8700000000003</v>
      </c>
      <c r="I75" s="88">
        <f t="shared" si="6"/>
        <v>1.1179350000000001</v>
      </c>
      <c r="J75" s="58">
        <f t="shared" si="7"/>
        <v>2.2358700000000002</v>
      </c>
      <c r="K75" s="58">
        <f t="shared" si="8"/>
        <v>3.3538050000000004</v>
      </c>
    </row>
    <row r="76" spans="1:11" ht="15">
      <c r="A76" s="59">
        <v>73</v>
      </c>
      <c r="B76" s="59" t="s">
        <v>184</v>
      </c>
      <c r="C76" s="83" t="s">
        <v>182</v>
      </c>
      <c r="D76" s="60" t="s">
        <v>186</v>
      </c>
      <c r="E76" s="57">
        <v>30</v>
      </c>
      <c r="F76" s="57">
        <v>30</v>
      </c>
      <c r="G76" s="57">
        <v>3</v>
      </c>
      <c r="H76" s="88">
        <f t="shared" si="5"/>
        <v>2235.8700000000003</v>
      </c>
      <c r="I76" s="88">
        <f t="shared" si="6"/>
        <v>1.1179350000000001</v>
      </c>
      <c r="J76" s="58">
        <f t="shared" si="7"/>
        <v>2.2358700000000002</v>
      </c>
      <c r="K76" s="58">
        <f t="shared" si="8"/>
        <v>3.3538050000000004</v>
      </c>
    </row>
    <row r="77" spans="1:11" ht="15">
      <c r="A77" s="59">
        <v>74</v>
      </c>
      <c r="B77" s="59" t="s">
        <v>184</v>
      </c>
      <c r="C77" s="83" t="s">
        <v>183</v>
      </c>
      <c r="D77" s="60" t="s">
        <v>185</v>
      </c>
      <c r="E77" s="57">
        <v>23</v>
      </c>
      <c r="F77" s="57">
        <v>23</v>
      </c>
      <c r="G77" s="57">
        <v>3</v>
      </c>
      <c r="H77" s="88">
        <f t="shared" si="5"/>
        <v>1236.27</v>
      </c>
      <c r="I77" s="88">
        <f t="shared" si="6"/>
        <v>0.618135</v>
      </c>
      <c r="J77" s="58">
        <f t="shared" si="7"/>
        <v>1.23627</v>
      </c>
      <c r="K77" s="58">
        <f t="shared" si="8"/>
        <v>1.8544049999999999</v>
      </c>
    </row>
    <row r="78" spans="1:11" ht="15">
      <c r="A78" s="59">
        <v>75</v>
      </c>
      <c r="B78" s="59" t="s">
        <v>189</v>
      </c>
      <c r="C78" s="83" t="s">
        <v>190</v>
      </c>
      <c r="D78" s="63">
        <v>0.8</v>
      </c>
      <c r="E78" s="57">
        <v>0.8</v>
      </c>
      <c r="H78" s="58"/>
      <c r="K78" s="58">
        <f aca="true" t="shared" si="9" ref="K78:K111">E78</f>
        <v>0.8</v>
      </c>
    </row>
    <row r="79" spans="1:11" ht="15">
      <c r="A79" s="59">
        <v>76</v>
      </c>
      <c r="B79" s="59" t="s">
        <v>189</v>
      </c>
      <c r="C79" s="83" t="s">
        <v>191</v>
      </c>
      <c r="D79" s="63">
        <v>0.8</v>
      </c>
      <c r="E79" s="57">
        <v>0.8</v>
      </c>
      <c r="H79" s="58"/>
      <c r="K79" s="58">
        <f t="shared" si="9"/>
        <v>0.8</v>
      </c>
    </row>
    <row r="80" spans="1:11" ht="15">
      <c r="A80" s="59">
        <v>77</v>
      </c>
      <c r="B80" s="59" t="s">
        <v>189</v>
      </c>
      <c r="C80" s="83" t="s">
        <v>192</v>
      </c>
      <c r="D80" s="63">
        <v>1.01</v>
      </c>
      <c r="E80" s="57">
        <v>1.01</v>
      </c>
      <c r="H80" s="58"/>
      <c r="K80" s="58">
        <f t="shared" si="9"/>
        <v>1.01</v>
      </c>
    </row>
    <row r="81" spans="1:11" ht="15">
      <c r="A81" s="59">
        <v>78</v>
      </c>
      <c r="B81" s="59" t="s">
        <v>189</v>
      </c>
      <c r="C81" s="83" t="s">
        <v>193</v>
      </c>
      <c r="D81" s="63">
        <v>0.8</v>
      </c>
      <c r="E81" s="57">
        <v>0.8</v>
      </c>
      <c r="H81" s="58"/>
      <c r="K81" s="58">
        <f t="shared" si="9"/>
        <v>0.8</v>
      </c>
    </row>
    <row r="82" spans="1:11" ht="15">
      <c r="A82" s="59">
        <v>79</v>
      </c>
      <c r="B82" s="59" t="s">
        <v>189</v>
      </c>
      <c r="C82" s="83" t="s">
        <v>137</v>
      </c>
      <c r="D82" s="63">
        <v>0.4</v>
      </c>
      <c r="E82" s="57">
        <v>0.4</v>
      </c>
      <c r="H82" s="58"/>
      <c r="K82" s="58">
        <f t="shared" si="9"/>
        <v>0.4</v>
      </c>
    </row>
    <row r="83" spans="1:11" ht="15">
      <c r="A83" s="59">
        <v>80</v>
      </c>
      <c r="B83" s="59" t="s">
        <v>189</v>
      </c>
      <c r="C83" s="83" t="s">
        <v>194</v>
      </c>
      <c r="D83" s="63">
        <v>0.8</v>
      </c>
      <c r="E83" s="57">
        <v>0.8</v>
      </c>
      <c r="H83" s="58"/>
      <c r="K83" s="58">
        <f t="shared" si="9"/>
        <v>0.8</v>
      </c>
    </row>
    <row r="84" spans="1:11" ht="15">
      <c r="A84" s="59">
        <v>81</v>
      </c>
      <c r="B84" s="59" t="s">
        <v>189</v>
      </c>
      <c r="C84" s="83" t="s">
        <v>195</v>
      </c>
      <c r="D84" s="63">
        <v>0.4</v>
      </c>
      <c r="E84" s="57">
        <v>0.4</v>
      </c>
      <c r="H84" s="58"/>
      <c r="K84" s="58">
        <f t="shared" si="9"/>
        <v>0.4</v>
      </c>
    </row>
    <row r="85" spans="1:11" ht="15">
      <c r="A85" s="59">
        <v>82</v>
      </c>
      <c r="B85" s="59" t="s">
        <v>189</v>
      </c>
      <c r="C85" s="83" t="s">
        <v>139</v>
      </c>
      <c r="D85" s="63">
        <v>0.4</v>
      </c>
      <c r="E85" s="57">
        <v>0.4</v>
      </c>
      <c r="H85" s="58"/>
      <c r="K85" s="58">
        <f t="shared" si="9"/>
        <v>0.4</v>
      </c>
    </row>
    <row r="86" spans="1:11" ht="15">
      <c r="A86" s="59">
        <v>83</v>
      </c>
      <c r="B86" s="59" t="s">
        <v>189</v>
      </c>
      <c r="C86" s="83" t="s">
        <v>138</v>
      </c>
      <c r="D86" s="63">
        <v>0.4</v>
      </c>
      <c r="E86" s="57">
        <v>0.4</v>
      </c>
      <c r="H86" s="58"/>
      <c r="K86" s="58">
        <f t="shared" si="9"/>
        <v>0.4</v>
      </c>
    </row>
    <row r="87" spans="1:11" ht="15">
      <c r="A87" s="59">
        <v>84</v>
      </c>
      <c r="B87" s="59" t="s">
        <v>189</v>
      </c>
      <c r="C87" s="83" t="s">
        <v>196</v>
      </c>
      <c r="D87" s="63">
        <v>0.4</v>
      </c>
      <c r="E87" s="57">
        <v>0.4</v>
      </c>
      <c r="H87" s="58"/>
      <c r="K87" s="58">
        <f t="shared" si="9"/>
        <v>0.4</v>
      </c>
    </row>
    <row r="88" spans="1:11" ht="15">
      <c r="A88" s="59">
        <v>85</v>
      </c>
      <c r="B88" s="59" t="s">
        <v>189</v>
      </c>
      <c r="C88" s="83" t="s">
        <v>197</v>
      </c>
      <c r="D88" s="63">
        <v>0.4</v>
      </c>
      <c r="E88" s="57">
        <v>0.4</v>
      </c>
      <c r="H88" s="58"/>
      <c r="K88" s="58">
        <f t="shared" si="9"/>
        <v>0.4</v>
      </c>
    </row>
    <row r="89" spans="1:11" ht="15">
      <c r="A89" s="59">
        <v>86</v>
      </c>
      <c r="B89" s="59" t="s">
        <v>189</v>
      </c>
      <c r="C89" s="83" t="s">
        <v>152</v>
      </c>
      <c r="D89" s="63">
        <v>0.8</v>
      </c>
      <c r="E89" s="57">
        <v>0.8</v>
      </c>
      <c r="H89" s="58"/>
      <c r="K89" s="58">
        <f t="shared" si="9"/>
        <v>0.8</v>
      </c>
    </row>
    <row r="90" spans="1:11" ht="15">
      <c r="A90" s="59">
        <v>87</v>
      </c>
      <c r="B90" s="59" t="s">
        <v>189</v>
      </c>
      <c r="C90" s="83" t="s">
        <v>157</v>
      </c>
      <c r="D90" s="63">
        <v>0.4</v>
      </c>
      <c r="E90" s="57">
        <v>0.4</v>
      </c>
      <c r="H90" s="58"/>
      <c r="K90" s="58">
        <f t="shared" si="9"/>
        <v>0.4</v>
      </c>
    </row>
    <row r="91" spans="1:11" ht="15">
      <c r="A91" s="59">
        <v>88</v>
      </c>
      <c r="B91" s="59" t="s">
        <v>189</v>
      </c>
      <c r="C91" s="83" t="s">
        <v>155</v>
      </c>
      <c r="D91" s="63">
        <v>0.8</v>
      </c>
      <c r="E91" s="57">
        <v>0.8</v>
      </c>
      <c r="H91" s="58"/>
      <c r="K91" s="58">
        <f t="shared" si="9"/>
        <v>0.8</v>
      </c>
    </row>
    <row r="92" spans="1:11" ht="15">
      <c r="A92" s="59">
        <v>89</v>
      </c>
      <c r="B92" s="59" t="s">
        <v>189</v>
      </c>
      <c r="C92" s="83" t="s">
        <v>198</v>
      </c>
      <c r="D92" s="63">
        <v>0.2</v>
      </c>
      <c r="E92" s="57">
        <v>0.2</v>
      </c>
      <c r="H92" s="58"/>
      <c r="K92" s="58">
        <f t="shared" si="9"/>
        <v>0.2</v>
      </c>
    </row>
    <row r="93" spans="1:11" ht="15">
      <c r="A93" s="59">
        <v>90</v>
      </c>
      <c r="B93" s="59" t="s">
        <v>189</v>
      </c>
      <c r="C93" s="83" t="s">
        <v>159</v>
      </c>
      <c r="D93" s="63">
        <v>0.8</v>
      </c>
      <c r="E93" s="57">
        <v>0.8</v>
      </c>
      <c r="H93" s="58"/>
      <c r="K93" s="58">
        <f t="shared" si="9"/>
        <v>0.8</v>
      </c>
    </row>
    <row r="94" spans="1:11" ht="15">
      <c r="A94" s="59">
        <v>91</v>
      </c>
      <c r="B94" s="59" t="s">
        <v>189</v>
      </c>
      <c r="C94" s="83" t="s">
        <v>160</v>
      </c>
      <c r="D94" s="63">
        <v>0.8</v>
      </c>
      <c r="E94" s="57">
        <v>0.8</v>
      </c>
      <c r="H94" s="58"/>
      <c r="K94" s="58">
        <f t="shared" si="9"/>
        <v>0.8</v>
      </c>
    </row>
    <row r="95" spans="1:11" ht="15">
      <c r="A95" s="59">
        <v>92</v>
      </c>
      <c r="B95" s="59" t="s">
        <v>189</v>
      </c>
      <c r="C95" s="83" t="s">
        <v>162</v>
      </c>
      <c r="D95" s="63">
        <v>0.4</v>
      </c>
      <c r="E95" s="57">
        <v>0.4</v>
      </c>
      <c r="H95" s="58"/>
      <c r="K95" s="58">
        <f t="shared" si="9"/>
        <v>0.4</v>
      </c>
    </row>
    <row r="96" spans="1:11" ht="15">
      <c r="A96" s="59">
        <v>93</v>
      </c>
      <c r="B96" s="59" t="s">
        <v>189</v>
      </c>
      <c r="C96" s="83" t="s">
        <v>199</v>
      </c>
      <c r="D96" s="63">
        <v>0.36</v>
      </c>
      <c r="E96" s="57">
        <v>0.36</v>
      </c>
      <c r="H96" s="58"/>
      <c r="K96" s="58">
        <f t="shared" si="9"/>
        <v>0.36</v>
      </c>
    </row>
    <row r="97" spans="1:11" ht="15">
      <c r="A97" s="59">
        <v>94</v>
      </c>
      <c r="B97" s="59" t="s">
        <v>189</v>
      </c>
      <c r="C97" s="83" t="s">
        <v>199</v>
      </c>
      <c r="D97" s="63">
        <v>0.36</v>
      </c>
      <c r="E97" s="57">
        <v>0.36</v>
      </c>
      <c r="H97" s="58"/>
      <c r="K97" s="58">
        <f t="shared" si="9"/>
        <v>0.36</v>
      </c>
    </row>
    <row r="98" spans="1:11" ht="15">
      <c r="A98" s="59">
        <v>95</v>
      </c>
      <c r="B98" s="59" t="s">
        <v>189</v>
      </c>
      <c r="C98" s="83" t="s">
        <v>170</v>
      </c>
      <c r="D98" s="63">
        <v>0.4</v>
      </c>
      <c r="E98" s="57">
        <v>0.4</v>
      </c>
      <c r="H98" s="58"/>
      <c r="K98" s="58">
        <f t="shared" si="9"/>
        <v>0.4</v>
      </c>
    </row>
    <row r="99" spans="1:11" ht="15">
      <c r="A99" s="59">
        <v>96</v>
      </c>
      <c r="B99" s="59" t="s">
        <v>189</v>
      </c>
      <c r="C99" s="83" t="s">
        <v>200</v>
      </c>
      <c r="D99" s="63">
        <v>0.04</v>
      </c>
      <c r="E99" s="57">
        <v>0.04</v>
      </c>
      <c r="H99" s="58"/>
      <c r="K99" s="58">
        <f t="shared" si="9"/>
        <v>0.04</v>
      </c>
    </row>
    <row r="100" spans="1:11" ht="15">
      <c r="A100" s="59">
        <v>97</v>
      </c>
      <c r="B100" s="59" t="s">
        <v>189</v>
      </c>
      <c r="C100" s="83" t="s">
        <v>201</v>
      </c>
      <c r="D100" s="63">
        <v>0.8</v>
      </c>
      <c r="E100" s="57">
        <v>0.8</v>
      </c>
      <c r="H100" s="58"/>
      <c r="K100" s="58">
        <f t="shared" si="9"/>
        <v>0.8</v>
      </c>
    </row>
    <row r="101" spans="1:11" ht="15">
      <c r="A101" s="59">
        <v>98</v>
      </c>
      <c r="B101" s="59" t="s">
        <v>189</v>
      </c>
      <c r="C101" s="83" t="s">
        <v>175</v>
      </c>
      <c r="D101" s="63">
        <v>0.4</v>
      </c>
      <c r="E101" s="57">
        <v>0.4</v>
      </c>
      <c r="H101" s="58"/>
      <c r="K101" s="58">
        <f t="shared" si="9"/>
        <v>0.4</v>
      </c>
    </row>
    <row r="102" spans="1:11" ht="15">
      <c r="A102" s="59">
        <v>99</v>
      </c>
      <c r="B102" s="59" t="s">
        <v>189</v>
      </c>
      <c r="C102" s="83" t="s">
        <v>202</v>
      </c>
      <c r="D102" s="63">
        <v>0.4</v>
      </c>
      <c r="E102" s="57">
        <v>0.4</v>
      </c>
      <c r="H102" s="58"/>
      <c r="K102" s="58">
        <f t="shared" si="9"/>
        <v>0.4</v>
      </c>
    </row>
    <row r="103" spans="1:11" ht="15">
      <c r="A103" s="59">
        <v>100</v>
      </c>
      <c r="B103" s="59" t="s">
        <v>189</v>
      </c>
      <c r="C103" s="83" t="s">
        <v>199</v>
      </c>
      <c r="D103" s="63">
        <v>0.5</v>
      </c>
      <c r="E103" s="57">
        <v>0.5</v>
      </c>
      <c r="H103" s="58"/>
      <c r="K103" s="58">
        <f t="shared" si="9"/>
        <v>0.5</v>
      </c>
    </row>
    <row r="104" spans="1:11" ht="15">
      <c r="A104" s="59">
        <v>101</v>
      </c>
      <c r="B104" s="59" t="s">
        <v>189</v>
      </c>
      <c r="C104" s="83" t="s">
        <v>199</v>
      </c>
      <c r="D104" s="63">
        <v>0.4</v>
      </c>
      <c r="E104" s="57">
        <v>0.4</v>
      </c>
      <c r="H104" s="58"/>
      <c r="K104" s="58">
        <f t="shared" si="9"/>
        <v>0.4</v>
      </c>
    </row>
    <row r="105" spans="1:11" ht="15">
      <c r="A105" s="59">
        <v>102</v>
      </c>
      <c r="B105" s="59" t="s">
        <v>189</v>
      </c>
      <c r="C105" s="83" t="s">
        <v>203</v>
      </c>
      <c r="D105" s="63">
        <v>0.4</v>
      </c>
      <c r="E105" s="57">
        <v>0.4</v>
      </c>
      <c r="H105" s="58"/>
      <c r="K105" s="58">
        <f t="shared" si="9"/>
        <v>0.4</v>
      </c>
    </row>
    <row r="106" spans="1:11" ht="15">
      <c r="A106" s="59">
        <v>103</v>
      </c>
      <c r="B106" s="59" t="s">
        <v>189</v>
      </c>
      <c r="C106" s="83" t="s">
        <v>179</v>
      </c>
      <c r="D106" s="63">
        <v>0.04</v>
      </c>
      <c r="E106" s="57">
        <v>0.04</v>
      </c>
      <c r="H106" s="58"/>
      <c r="K106" s="58">
        <f t="shared" si="9"/>
        <v>0.04</v>
      </c>
    </row>
    <row r="107" spans="1:11" ht="15">
      <c r="A107" s="59">
        <v>104</v>
      </c>
      <c r="B107" s="64" t="s">
        <v>204</v>
      </c>
      <c r="C107" s="83" t="s">
        <v>142</v>
      </c>
      <c r="D107" s="63">
        <v>0.4</v>
      </c>
      <c r="E107" s="57">
        <v>0.4</v>
      </c>
      <c r="H107" s="58"/>
      <c r="K107" s="58">
        <f t="shared" si="9"/>
        <v>0.4</v>
      </c>
    </row>
    <row r="108" spans="1:11" ht="15">
      <c r="A108" s="59">
        <v>105</v>
      </c>
      <c r="B108" s="64" t="s">
        <v>204</v>
      </c>
      <c r="C108" s="83" t="s">
        <v>161</v>
      </c>
      <c r="D108" s="63">
        <v>0.2</v>
      </c>
      <c r="E108" s="57">
        <v>0.2</v>
      </c>
      <c r="H108" s="58"/>
      <c r="K108" s="58">
        <f t="shared" si="9"/>
        <v>0.2</v>
      </c>
    </row>
    <row r="109" spans="1:11" ht="15">
      <c r="A109" s="59">
        <v>106</v>
      </c>
      <c r="B109" s="64" t="s">
        <v>204</v>
      </c>
      <c r="C109" s="83" t="s">
        <v>165</v>
      </c>
      <c r="D109" s="63">
        <v>0.5</v>
      </c>
      <c r="E109" s="57">
        <v>0.5</v>
      </c>
      <c r="H109" s="58"/>
      <c r="K109" s="58">
        <f t="shared" si="9"/>
        <v>0.5</v>
      </c>
    </row>
    <row r="110" spans="1:11" ht="15">
      <c r="A110" s="59">
        <v>107</v>
      </c>
      <c r="B110" s="64" t="s">
        <v>204</v>
      </c>
      <c r="C110" s="83" t="s">
        <v>166</v>
      </c>
      <c r="D110" s="63">
        <v>0.5</v>
      </c>
      <c r="E110" s="57">
        <v>0.5</v>
      </c>
      <c r="H110" s="58"/>
      <c r="K110" s="58">
        <f t="shared" si="9"/>
        <v>0.5</v>
      </c>
    </row>
    <row r="111" spans="1:11" ht="15">
      <c r="A111" s="59">
        <v>108</v>
      </c>
      <c r="B111" s="64" t="s">
        <v>204</v>
      </c>
      <c r="C111" s="83" t="s">
        <v>167</v>
      </c>
      <c r="D111" s="63">
        <v>0.5</v>
      </c>
      <c r="E111" s="57">
        <v>0.5</v>
      </c>
      <c r="H111" s="58"/>
      <c r="K111" s="58">
        <f t="shared" si="9"/>
        <v>0.5</v>
      </c>
    </row>
    <row r="112" spans="1:11" ht="15">
      <c r="A112" s="59">
        <v>109</v>
      </c>
      <c r="B112" s="64" t="s">
        <v>224</v>
      </c>
      <c r="C112" s="83" t="s">
        <v>122</v>
      </c>
      <c r="D112" s="65" t="s">
        <v>238</v>
      </c>
      <c r="E112" s="57">
        <v>7</v>
      </c>
      <c r="F112" s="57">
        <v>7</v>
      </c>
      <c r="H112" s="58"/>
      <c r="I112" s="57" t="s">
        <v>274</v>
      </c>
      <c r="K112" s="58">
        <v>1</v>
      </c>
    </row>
    <row r="113" spans="1:11" ht="15">
      <c r="A113" s="59">
        <v>110</v>
      </c>
      <c r="B113" s="64" t="s">
        <v>224</v>
      </c>
      <c r="C113" s="83" t="s">
        <v>205</v>
      </c>
      <c r="D113" s="65" t="s">
        <v>238</v>
      </c>
      <c r="E113" s="57">
        <v>7</v>
      </c>
      <c r="F113" s="57">
        <v>7</v>
      </c>
      <c r="H113" s="58"/>
      <c r="K113" s="58">
        <v>1</v>
      </c>
    </row>
    <row r="114" spans="1:11" ht="15">
      <c r="A114" s="59">
        <v>111</v>
      </c>
      <c r="B114" s="64" t="s">
        <v>224</v>
      </c>
      <c r="C114" s="83" t="s">
        <v>121</v>
      </c>
      <c r="D114" s="65" t="s">
        <v>238</v>
      </c>
      <c r="E114" s="57">
        <v>7</v>
      </c>
      <c r="F114" s="57">
        <v>7</v>
      </c>
      <c r="H114" s="58"/>
      <c r="K114" s="58">
        <v>1</v>
      </c>
    </row>
    <row r="115" spans="1:11" ht="15">
      <c r="A115" s="59">
        <v>112</v>
      </c>
      <c r="B115" s="64" t="s">
        <v>224</v>
      </c>
      <c r="C115" s="83" t="s">
        <v>122</v>
      </c>
      <c r="D115" s="65" t="s">
        <v>238</v>
      </c>
      <c r="E115" s="57">
        <v>7</v>
      </c>
      <c r="F115" s="57">
        <v>7</v>
      </c>
      <c r="H115" s="58"/>
      <c r="K115" s="58">
        <v>1</v>
      </c>
    </row>
    <row r="116" spans="1:11" ht="15">
      <c r="A116" s="59">
        <v>113</v>
      </c>
      <c r="B116" s="64" t="s">
        <v>224</v>
      </c>
      <c r="C116" s="83" t="s">
        <v>120</v>
      </c>
      <c r="D116" s="65" t="s">
        <v>238</v>
      </c>
      <c r="E116" s="57">
        <v>7</v>
      </c>
      <c r="F116" s="57">
        <v>7</v>
      </c>
      <c r="H116" s="58"/>
      <c r="K116" s="58">
        <v>1</v>
      </c>
    </row>
    <row r="117" spans="1:11" ht="15">
      <c r="A117" s="59">
        <v>114</v>
      </c>
      <c r="B117" s="64" t="s">
        <v>224</v>
      </c>
      <c r="C117" s="83" t="s">
        <v>206</v>
      </c>
      <c r="D117" s="65" t="s">
        <v>238</v>
      </c>
      <c r="E117" s="57">
        <v>7</v>
      </c>
      <c r="F117" s="57">
        <v>7</v>
      </c>
      <c r="H117" s="58"/>
      <c r="K117" s="58">
        <v>1</v>
      </c>
    </row>
    <row r="118" spans="1:11" ht="15">
      <c r="A118" s="59">
        <v>115</v>
      </c>
      <c r="B118" s="64" t="s">
        <v>224</v>
      </c>
      <c r="C118" s="83" t="s">
        <v>206</v>
      </c>
      <c r="D118" s="65" t="s">
        <v>238</v>
      </c>
      <c r="E118" s="57">
        <v>7</v>
      </c>
      <c r="F118" s="57">
        <v>7</v>
      </c>
      <c r="H118" s="58"/>
      <c r="K118" s="58">
        <v>1</v>
      </c>
    </row>
    <row r="119" spans="1:11" ht="15">
      <c r="A119" s="59">
        <v>116</v>
      </c>
      <c r="B119" s="64" t="s">
        <v>224</v>
      </c>
      <c r="C119" s="83" t="s">
        <v>127</v>
      </c>
      <c r="D119" s="65" t="s">
        <v>238</v>
      </c>
      <c r="E119" s="57">
        <v>7</v>
      </c>
      <c r="F119" s="57">
        <v>7</v>
      </c>
      <c r="H119" s="58"/>
      <c r="K119" s="58">
        <v>1</v>
      </c>
    </row>
    <row r="120" spans="1:11" ht="15">
      <c r="A120" s="59">
        <v>117</v>
      </c>
      <c r="B120" s="64" t="s">
        <v>224</v>
      </c>
      <c r="C120" s="83" t="s">
        <v>125</v>
      </c>
      <c r="D120" s="65" t="s">
        <v>238</v>
      </c>
      <c r="E120" s="57">
        <v>7</v>
      </c>
      <c r="F120" s="57">
        <v>7</v>
      </c>
      <c r="H120" s="58"/>
      <c r="K120" s="58">
        <v>1</v>
      </c>
    </row>
    <row r="121" spans="1:11" ht="15">
      <c r="A121" s="59">
        <v>118</v>
      </c>
      <c r="B121" s="64" t="s">
        <v>224</v>
      </c>
      <c r="C121" s="83" t="s">
        <v>126</v>
      </c>
      <c r="D121" s="65" t="s">
        <v>238</v>
      </c>
      <c r="E121" s="57">
        <v>7</v>
      </c>
      <c r="F121" s="57">
        <v>7</v>
      </c>
      <c r="H121" s="58"/>
      <c r="K121" s="58">
        <v>1</v>
      </c>
    </row>
    <row r="122" spans="1:11" ht="15">
      <c r="A122" s="59">
        <v>119</v>
      </c>
      <c r="B122" s="64" t="s">
        <v>224</v>
      </c>
      <c r="C122" s="83" t="s">
        <v>207</v>
      </c>
      <c r="D122" s="65" t="s">
        <v>238</v>
      </c>
      <c r="E122" s="57">
        <v>7</v>
      </c>
      <c r="F122" s="57">
        <v>7</v>
      </c>
      <c r="H122" s="58"/>
      <c r="K122" s="58">
        <v>1</v>
      </c>
    </row>
    <row r="123" spans="1:11" ht="15">
      <c r="A123" s="59">
        <v>120</v>
      </c>
      <c r="B123" s="64" t="s">
        <v>224</v>
      </c>
      <c r="C123" s="83" t="s">
        <v>208</v>
      </c>
      <c r="D123" s="65" t="s">
        <v>238</v>
      </c>
      <c r="E123" s="57">
        <v>7</v>
      </c>
      <c r="F123" s="57">
        <v>7</v>
      </c>
      <c r="H123" s="58"/>
      <c r="K123" s="58">
        <v>1</v>
      </c>
    </row>
    <row r="124" spans="1:11" ht="15">
      <c r="A124" s="59">
        <v>121</v>
      </c>
      <c r="B124" s="64" t="s">
        <v>224</v>
      </c>
      <c r="C124" s="83" t="s">
        <v>119</v>
      </c>
      <c r="D124" s="65" t="s">
        <v>238</v>
      </c>
      <c r="E124" s="57">
        <v>7</v>
      </c>
      <c r="F124" s="57">
        <v>7</v>
      </c>
      <c r="H124" s="58"/>
      <c r="K124" s="58">
        <v>1</v>
      </c>
    </row>
    <row r="125" spans="1:11" ht="15">
      <c r="A125" s="59">
        <v>122</v>
      </c>
      <c r="B125" s="64" t="s">
        <v>224</v>
      </c>
      <c r="C125" s="83" t="s">
        <v>129</v>
      </c>
      <c r="D125" s="65" t="s">
        <v>238</v>
      </c>
      <c r="E125" s="57">
        <v>7</v>
      </c>
      <c r="F125" s="57">
        <v>7</v>
      </c>
      <c r="H125" s="58"/>
      <c r="K125" s="58">
        <v>1</v>
      </c>
    </row>
    <row r="126" spans="1:11" ht="15">
      <c r="A126" s="59">
        <v>123</v>
      </c>
      <c r="B126" s="64" t="s">
        <v>224</v>
      </c>
      <c r="C126" s="83" t="s">
        <v>209</v>
      </c>
      <c r="D126" s="65" t="s">
        <v>238</v>
      </c>
      <c r="E126" s="57">
        <v>7</v>
      </c>
      <c r="F126" s="57">
        <v>7</v>
      </c>
      <c r="H126" s="58"/>
      <c r="K126" s="58">
        <v>1</v>
      </c>
    </row>
    <row r="127" spans="1:11" ht="15">
      <c r="A127" s="59">
        <v>124</v>
      </c>
      <c r="B127" s="64" t="s">
        <v>224</v>
      </c>
      <c r="C127" s="83" t="s">
        <v>210</v>
      </c>
      <c r="D127" s="65" t="s">
        <v>238</v>
      </c>
      <c r="E127" s="57">
        <v>7</v>
      </c>
      <c r="F127" s="57">
        <v>7</v>
      </c>
      <c r="H127" s="58"/>
      <c r="K127" s="58">
        <v>1</v>
      </c>
    </row>
    <row r="128" spans="1:11" ht="15">
      <c r="A128" s="59">
        <v>125</v>
      </c>
      <c r="B128" s="64" t="s">
        <v>224</v>
      </c>
      <c r="C128" s="83" t="s">
        <v>131</v>
      </c>
      <c r="D128" s="65" t="s">
        <v>238</v>
      </c>
      <c r="E128" s="57">
        <v>7</v>
      </c>
      <c r="F128" s="57">
        <v>7</v>
      </c>
      <c r="H128" s="58"/>
      <c r="K128" s="58">
        <v>1</v>
      </c>
    </row>
    <row r="129" spans="1:11" ht="15">
      <c r="A129" s="59">
        <v>126</v>
      </c>
      <c r="B129" s="64" t="s">
        <v>224</v>
      </c>
      <c r="C129" s="83" t="s">
        <v>132</v>
      </c>
      <c r="D129" s="65" t="s">
        <v>238</v>
      </c>
      <c r="E129" s="57">
        <v>7</v>
      </c>
      <c r="F129" s="57">
        <v>7</v>
      </c>
      <c r="H129" s="58"/>
      <c r="K129" s="58">
        <v>1</v>
      </c>
    </row>
    <row r="130" spans="1:11" ht="15">
      <c r="A130" s="59">
        <v>127</v>
      </c>
      <c r="B130" s="64" t="s">
        <v>224</v>
      </c>
      <c r="C130" s="83" t="s">
        <v>211</v>
      </c>
      <c r="D130" s="65" t="s">
        <v>238</v>
      </c>
      <c r="E130" s="57">
        <v>7</v>
      </c>
      <c r="F130" s="57">
        <v>7</v>
      </c>
      <c r="H130" s="58"/>
      <c r="K130" s="58">
        <v>1</v>
      </c>
    </row>
    <row r="131" spans="1:11" ht="15">
      <c r="A131" s="59">
        <v>128</v>
      </c>
      <c r="B131" s="64" t="s">
        <v>224</v>
      </c>
      <c r="C131" s="83" t="s">
        <v>212</v>
      </c>
      <c r="D131" s="65" t="s">
        <v>238</v>
      </c>
      <c r="E131" s="57">
        <v>7</v>
      </c>
      <c r="F131" s="57">
        <v>7</v>
      </c>
      <c r="H131" s="58"/>
      <c r="K131" s="58">
        <v>1</v>
      </c>
    </row>
    <row r="132" spans="1:11" ht="15.75">
      <c r="A132" s="59">
        <v>129</v>
      </c>
      <c r="B132" s="64" t="s">
        <v>224</v>
      </c>
      <c r="C132" s="62" t="s">
        <v>213</v>
      </c>
      <c r="D132" s="65" t="s">
        <v>238</v>
      </c>
      <c r="E132" s="57">
        <v>7</v>
      </c>
      <c r="F132" s="57">
        <v>7</v>
      </c>
      <c r="H132" s="58"/>
      <c r="K132" s="58">
        <v>1</v>
      </c>
    </row>
    <row r="133" spans="1:11" ht="15">
      <c r="A133" s="59">
        <v>130</v>
      </c>
      <c r="B133" s="64" t="s">
        <v>224</v>
      </c>
      <c r="C133" s="83" t="s">
        <v>214</v>
      </c>
      <c r="D133" s="65" t="s">
        <v>238</v>
      </c>
      <c r="E133" s="57">
        <v>7</v>
      </c>
      <c r="F133" s="57">
        <v>7</v>
      </c>
      <c r="H133" s="58"/>
      <c r="K133" s="58">
        <v>1</v>
      </c>
    </row>
    <row r="134" spans="1:11" ht="15">
      <c r="A134" s="59">
        <v>131</v>
      </c>
      <c r="B134" s="64" t="s">
        <v>224</v>
      </c>
      <c r="C134" s="83" t="s">
        <v>140</v>
      </c>
      <c r="D134" s="65" t="s">
        <v>238</v>
      </c>
      <c r="E134" s="57">
        <v>7</v>
      </c>
      <c r="F134" s="57">
        <v>7</v>
      </c>
      <c r="H134" s="58"/>
      <c r="K134" s="58">
        <v>1</v>
      </c>
    </row>
    <row r="135" spans="1:11" ht="15">
      <c r="A135" s="59">
        <v>132</v>
      </c>
      <c r="B135" s="64" t="s">
        <v>224</v>
      </c>
      <c r="C135" s="83" t="s">
        <v>215</v>
      </c>
      <c r="D135" s="65" t="s">
        <v>238</v>
      </c>
      <c r="E135" s="57">
        <v>7</v>
      </c>
      <c r="F135" s="57">
        <v>7</v>
      </c>
      <c r="H135" s="58"/>
      <c r="K135" s="58">
        <v>1</v>
      </c>
    </row>
    <row r="136" spans="1:11" ht="15">
      <c r="A136" s="59">
        <v>133</v>
      </c>
      <c r="B136" s="64" t="s">
        <v>224</v>
      </c>
      <c r="C136" s="83" t="s">
        <v>142</v>
      </c>
      <c r="D136" s="65" t="s">
        <v>238</v>
      </c>
      <c r="E136" s="57">
        <v>7</v>
      </c>
      <c r="F136" s="57">
        <v>7</v>
      </c>
      <c r="H136" s="58"/>
      <c r="K136" s="58">
        <v>1</v>
      </c>
    </row>
    <row r="137" spans="1:11" ht="15">
      <c r="A137" s="59">
        <v>134</v>
      </c>
      <c r="B137" s="64" t="s">
        <v>224</v>
      </c>
      <c r="C137" s="83" t="s">
        <v>216</v>
      </c>
      <c r="D137" s="65" t="s">
        <v>238</v>
      </c>
      <c r="E137" s="57">
        <v>7</v>
      </c>
      <c r="F137" s="57">
        <v>7</v>
      </c>
      <c r="H137" s="58"/>
      <c r="K137" s="58">
        <v>1</v>
      </c>
    </row>
    <row r="138" spans="1:11" ht="15">
      <c r="A138" s="59">
        <v>135</v>
      </c>
      <c r="B138" s="64" t="s">
        <v>224</v>
      </c>
      <c r="C138" s="83" t="s">
        <v>146</v>
      </c>
      <c r="D138" s="65" t="s">
        <v>238</v>
      </c>
      <c r="E138" s="57">
        <v>7</v>
      </c>
      <c r="F138" s="57">
        <v>7</v>
      </c>
      <c r="H138" s="58"/>
      <c r="K138" s="58">
        <v>1</v>
      </c>
    </row>
    <row r="139" spans="1:11" ht="15">
      <c r="A139" s="59">
        <v>136</v>
      </c>
      <c r="B139" s="64" t="s">
        <v>224</v>
      </c>
      <c r="C139" s="83" t="s">
        <v>149</v>
      </c>
      <c r="D139" s="65" t="s">
        <v>238</v>
      </c>
      <c r="E139" s="57">
        <v>7</v>
      </c>
      <c r="F139" s="57">
        <v>7</v>
      </c>
      <c r="H139" s="58"/>
      <c r="K139" s="58">
        <v>1</v>
      </c>
    </row>
    <row r="140" spans="1:11" ht="15">
      <c r="A140" s="59">
        <v>137</v>
      </c>
      <c r="B140" s="64" t="s">
        <v>224</v>
      </c>
      <c r="C140" s="83" t="s">
        <v>150</v>
      </c>
      <c r="D140" s="65" t="s">
        <v>238</v>
      </c>
      <c r="E140" s="57">
        <v>7</v>
      </c>
      <c r="F140" s="57">
        <v>7</v>
      </c>
      <c r="H140" s="58"/>
      <c r="K140" s="58">
        <v>1</v>
      </c>
    </row>
    <row r="141" spans="1:11" ht="15">
      <c r="A141" s="59">
        <v>138</v>
      </c>
      <c r="B141" s="64" t="s">
        <v>224</v>
      </c>
      <c r="C141" s="83" t="s">
        <v>217</v>
      </c>
      <c r="D141" s="65" t="s">
        <v>238</v>
      </c>
      <c r="E141" s="57">
        <v>7</v>
      </c>
      <c r="F141" s="57">
        <v>7</v>
      </c>
      <c r="H141" s="58"/>
      <c r="K141" s="58">
        <v>1</v>
      </c>
    </row>
    <row r="142" spans="1:11" ht="15">
      <c r="A142" s="59">
        <v>139</v>
      </c>
      <c r="B142" s="64" t="s">
        <v>224</v>
      </c>
      <c r="C142" s="83" t="s">
        <v>218</v>
      </c>
      <c r="D142" s="65" t="s">
        <v>238</v>
      </c>
      <c r="E142" s="57">
        <v>7</v>
      </c>
      <c r="F142" s="57">
        <v>7</v>
      </c>
      <c r="H142" s="58"/>
      <c r="K142" s="58">
        <v>1</v>
      </c>
    </row>
    <row r="143" spans="1:11" ht="15">
      <c r="A143" s="59">
        <v>140</v>
      </c>
      <c r="B143" s="64" t="s">
        <v>224</v>
      </c>
      <c r="C143" s="83" t="s">
        <v>152</v>
      </c>
      <c r="D143" s="65" t="s">
        <v>238</v>
      </c>
      <c r="E143" s="57">
        <v>7</v>
      </c>
      <c r="F143" s="57">
        <v>7</v>
      </c>
      <c r="H143" s="58"/>
      <c r="K143" s="58">
        <v>1</v>
      </c>
    </row>
    <row r="144" spans="1:11" ht="15">
      <c r="A144" s="59">
        <v>141</v>
      </c>
      <c r="B144" s="64" t="s">
        <v>224</v>
      </c>
      <c r="C144" s="83" t="s">
        <v>153</v>
      </c>
      <c r="D144" s="65" t="s">
        <v>238</v>
      </c>
      <c r="E144" s="57">
        <v>7</v>
      </c>
      <c r="F144" s="57">
        <v>7</v>
      </c>
      <c r="H144" s="58"/>
      <c r="K144" s="58">
        <v>1</v>
      </c>
    </row>
    <row r="145" spans="1:11" ht="15">
      <c r="A145" s="59">
        <v>142</v>
      </c>
      <c r="B145" s="64" t="s">
        <v>224</v>
      </c>
      <c r="C145" s="83" t="s">
        <v>154</v>
      </c>
      <c r="D145" s="65" t="s">
        <v>238</v>
      </c>
      <c r="E145" s="57">
        <v>7</v>
      </c>
      <c r="F145" s="57">
        <v>7</v>
      </c>
      <c r="H145" s="58"/>
      <c r="K145" s="58">
        <v>1</v>
      </c>
    </row>
    <row r="146" spans="1:11" ht="15">
      <c r="A146" s="59">
        <v>143</v>
      </c>
      <c r="B146" s="64" t="s">
        <v>224</v>
      </c>
      <c r="C146" s="83" t="s">
        <v>198</v>
      </c>
      <c r="D146" s="65" t="s">
        <v>238</v>
      </c>
      <c r="E146" s="57">
        <v>7</v>
      </c>
      <c r="F146" s="57">
        <v>7</v>
      </c>
      <c r="H146" s="58"/>
      <c r="K146" s="58">
        <v>1</v>
      </c>
    </row>
    <row r="147" spans="1:11" ht="15">
      <c r="A147" s="59">
        <v>144</v>
      </c>
      <c r="B147" s="64" t="s">
        <v>224</v>
      </c>
      <c r="C147" s="83" t="s">
        <v>161</v>
      </c>
      <c r="D147" s="65" t="s">
        <v>238</v>
      </c>
      <c r="E147" s="57">
        <v>7</v>
      </c>
      <c r="F147" s="57">
        <v>7</v>
      </c>
      <c r="H147" s="58"/>
      <c r="K147" s="58">
        <v>1</v>
      </c>
    </row>
    <row r="148" spans="1:11" ht="15">
      <c r="A148" s="59">
        <v>145</v>
      </c>
      <c r="B148" s="64" t="s">
        <v>224</v>
      </c>
      <c r="C148" s="83" t="s">
        <v>161</v>
      </c>
      <c r="D148" s="65" t="s">
        <v>238</v>
      </c>
      <c r="E148" s="57">
        <v>7</v>
      </c>
      <c r="F148" s="57">
        <v>7</v>
      </c>
      <c r="H148" s="58"/>
      <c r="K148" s="58">
        <v>1</v>
      </c>
    </row>
    <row r="149" spans="1:11" ht="15">
      <c r="A149" s="59">
        <v>146</v>
      </c>
      <c r="B149" s="64" t="s">
        <v>224</v>
      </c>
      <c r="C149" s="83" t="s">
        <v>219</v>
      </c>
      <c r="D149" s="65" t="s">
        <v>238</v>
      </c>
      <c r="E149" s="57">
        <v>7</v>
      </c>
      <c r="F149" s="57">
        <v>7</v>
      </c>
      <c r="H149" s="58"/>
      <c r="K149" s="58">
        <v>1</v>
      </c>
    </row>
    <row r="150" spans="1:11" ht="15">
      <c r="A150" s="59">
        <v>147</v>
      </c>
      <c r="B150" s="64" t="s">
        <v>224</v>
      </c>
      <c r="C150" s="83" t="s">
        <v>163</v>
      </c>
      <c r="D150" s="65" t="s">
        <v>238</v>
      </c>
      <c r="E150" s="57">
        <v>7</v>
      </c>
      <c r="F150" s="57">
        <v>7</v>
      </c>
      <c r="H150" s="58"/>
      <c r="K150" s="58">
        <v>1</v>
      </c>
    </row>
    <row r="151" spans="1:11" ht="15">
      <c r="A151" s="59">
        <v>148</v>
      </c>
      <c r="B151" s="64" t="s">
        <v>224</v>
      </c>
      <c r="C151" s="83" t="s">
        <v>164</v>
      </c>
      <c r="D151" s="65" t="s">
        <v>238</v>
      </c>
      <c r="E151" s="57">
        <v>7</v>
      </c>
      <c r="F151" s="57">
        <v>7</v>
      </c>
      <c r="H151" s="58"/>
      <c r="K151" s="58">
        <v>1</v>
      </c>
    </row>
    <row r="152" spans="1:11" ht="15">
      <c r="A152" s="59">
        <v>149</v>
      </c>
      <c r="B152" s="64" t="s">
        <v>224</v>
      </c>
      <c r="C152" s="83" t="s">
        <v>166</v>
      </c>
      <c r="D152" s="65" t="s">
        <v>238</v>
      </c>
      <c r="E152" s="57">
        <v>7</v>
      </c>
      <c r="F152" s="57">
        <v>7</v>
      </c>
      <c r="H152" s="58"/>
      <c r="K152" s="58">
        <v>1</v>
      </c>
    </row>
    <row r="153" spans="1:11" ht="15">
      <c r="A153" s="59">
        <v>150</v>
      </c>
      <c r="B153" s="64" t="s">
        <v>224</v>
      </c>
      <c r="C153" s="83" t="s">
        <v>166</v>
      </c>
      <c r="D153" s="65" t="s">
        <v>238</v>
      </c>
      <c r="E153" s="57">
        <v>7</v>
      </c>
      <c r="F153" s="57">
        <v>7</v>
      </c>
      <c r="H153" s="58"/>
      <c r="K153" s="58">
        <v>1</v>
      </c>
    </row>
    <row r="154" spans="1:11" ht="15">
      <c r="A154" s="59">
        <v>151</v>
      </c>
      <c r="B154" s="64" t="s">
        <v>224</v>
      </c>
      <c r="C154" s="83" t="s">
        <v>167</v>
      </c>
      <c r="D154" s="65" t="s">
        <v>238</v>
      </c>
      <c r="E154" s="57">
        <v>7</v>
      </c>
      <c r="F154" s="57">
        <v>7</v>
      </c>
      <c r="H154" s="58"/>
      <c r="K154" s="58">
        <v>1</v>
      </c>
    </row>
    <row r="155" spans="1:11" ht="15">
      <c r="A155" s="59">
        <v>152</v>
      </c>
      <c r="B155" s="64" t="s">
        <v>224</v>
      </c>
      <c r="C155" s="83" t="s">
        <v>169</v>
      </c>
      <c r="D155" s="65" t="s">
        <v>238</v>
      </c>
      <c r="E155" s="57">
        <v>7</v>
      </c>
      <c r="F155" s="57">
        <v>7</v>
      </c>
      <c r="H155" s="58"/>
      <c r="K155" s="58">
        <v>1</v>
      </c>
    </row>
    <row r="156" spans="1:11" ht="15">
      <c r="A156" s="59">
        <v>153</v>
      </c>
      <c r="B156" s="64" t="s">
        <v>224</v>
      </c>
      <c r="C156" s="83" t="s">
        <v>220</v>
      </c>
      <c r="D156" s="65" t="s">
        <v>238</v>
      </c>
      <c r="E156" s="57">
        <v>7</v>
      </c>
      <c r="F156" s="57">
        <v>7</v>
      </c>
      <c r="H156" s="58"/>
      <c r="K156" s="58">
        <v>1</v>
      </c>
    </row>
    <row r="157" spans="1:11" ht="15">
      <c r="A157" s="59">
        <v>154</v>
      </c>
      <c r="B157" s="64" t="s">
        <v>224</v>
      </c>
      <c r="C157" s="83" t="s">
        <v>221</v>
      </c>
      <c r="D157" s="65" t="s">
        <v>238</v>
      </c>
      <c r="E157" s="57">
        <v>7</v>
      </c>
      <c r="F157" s="57">
        <v>7</v>
      </c>
      <c r="H157" s="58"/>
      <c r="K157" s="58">
        <v>1</v>
      </c>
    </row>
    <row r="158" spans="1:11" ht="15">
      <c r="A158" s="59">
        <v>155</v>
      </c>
      <c r="B158" s="64" t="s">
        <v>224</v>
      </c>
      <c r="C158" s="83" t="s">
        <v>222</v>
      </c>
      <c r="D158" s="65" t="s">
        <v>238</v>
      </c>
      <c r="E158" s="57">
        <v>7</v>
      </c>
      <c r="F158" s="57">
        <v>7</v>
      </c>
      <c r="H158" s="58"/>
      <c r="K158" s="58">
        <v>1</v>
      </c>
    </row>
    <row r="159" spans="1:11" ht="15">
      <c r="A159" s="59">
        <v>156</v>
      </c>
      <c r="B159" s="64" t="s">
        <v>224</v>
      </c>
      <c r="C159" s="83" t="s">
        <v>223</v>
      </c>
      <c r="D159" s="65" t="s">
        <v>238</v>
      </c>
      <c r="E159" s="57">
        <v>7</v>
      </c>
      <c r="F159" s="57">
        <v>7</v>
      </c>
      <c r="H159" s="58"/>
      <c r="K159" s="58">
        <v>1</v>
      </c>
    </row>
    <row r="160" spans="1:11" ht="15">
      <c r="A160" s="59">
        <v>157</v>
      </c>
      <c r="B160" s="64" t="s">
        <v>224</v>
      </c>
      <c r="C160" s="83" t="s">
        <v>183</v>
      </c>
      <c r="D160" s="65" t="s">
        <v>238</v>
      </c>
      <c r="E160" s="57">
        <v>7</v>
      </c>
      <c r="F160" s="57">
        <v>7</v>
      </c>
      <c r="H160" s="58"/>
      <c r="K160" s="58">
        <v>1</v>
      </c>
    </row>
    <row r="161" spans="1:11" ht="15">
      <c r="A161" s="59">
        <v>158</v>
      </c>
      <c r="B161" s="64" t="s">
        <v>227</v>
      </c>
      <c r="C161" s="83" t="s">
        <v>225</v>
      </c>
      <c r="D161" s="65">
        <v>0.4</v>
      </c>
      <c r="E161" s="57">
        <v>0.4</v>
      </c>
      <c r="H161" s="58"/>
      <c r="K161" s="58">
        <f>E161</f>
        <v>0.4</v>
      </c>
    </row>
    <row r="162" spans="1:11" ht="15">
      <c r="A162" s="59">
        <v>159</v>
      </c>
      <c r="B162" s="64" t="s">
        <v>227</v>
      </c>
      <c r="C162" s="83" t="s">
        <v>226</v>
      </c>
      <c r="D162" s="65">
        <v>0.4</v>
      </c>
      <c r="E162" s="57">
        <v>0.4</v>
      </c>
      <c r="H162" s="58"/>
      <c r="K162" s="58">
        <f>E162</f>
        <v>0.4</v>
      </c>
    </row>
    <row r="163" spans="1:11" ht="15">
      <c r="A163" s="59">
        <v>160</v>
      </c>
      <c r="B163" s="64" t="s">
        <v>227</v>
      </c>
      <c r="C163" s="83" t="s">
        <v>183</v>
      </c>
      <c r="D163" s="65">
        <v>0.4</v>
      </c>
      <c r="E163" s="57">
        <v>0.4</v>
      </c>
      <c r="H163" s="58"/>
      <c r="K163" s="58">
        <f>E163</f>
        <v>0.4</v>
      </c>
    </row>
    <row r="164" spans="1:11" ht="15">
      <c r="A164" s="59">
        <v>161</v>
      </c>
      <c r="B164" s="61" t="s">
        <v>228</v>
      </c>
      <c r="C164" s="83" t="s">
        <v>231</v>
      </c>
      <c r="D164" s="61" t="s">
        <v>236</v>
      </c>
      <c r="E164" s="57">
        <v>45</v>
      </c>
      <c r="F164" s="57">
        <v>45</v>
      </c>
      <c r="G164" s="57">
        <v>3</v>
      </c>
      <c r="H164" s="88">
        <f>(E164+(E164-(2*G164*0.1)*(G164/0.3-1)))/2*(F164+(F164-(2*G164*0.1)*(G164/0.3-1)))/2*G164</f>
        <v>5367.869999999999</v>
      </c>
      <c r="I164" s="88">
        <f aca="true" t="shared" si="10" ref="I164">0.75*(H164/0.15)/10000</f>
        <v>2.683935</v>
      </c>
      <c r="J164" s="58">
        <f>I164*2</f>
        <v>5.36787</v>
      </c>
      <c r="K164" s="58">
        <f>+I164+J164</f>
        <v>8.051805</v>
      </c>
    </row>
    <row r="165" spans="1:11" ht="15">
      <c r="A165" s="59">
        <v>162</v>
      </c>
      <c r="B165" s="61" t="s">
        <v>228</v>
      </c>
      <c r="C165" s="83" t="s">
        <v>231</v>
      </c>
      <c r="D165" s="61" t="s">
        <v>237</v>
      </c>
      <c r="E165" s="57">
        <v>45</v>
      </c>
      <c r="F165" s="57">
        <v>45</v>
      </c>
      <c r="G165" s="57">
        <v>4</v>
      </c>
      <c r="H165" s="88">
        <f>(E165+(E165-(2*G165*0.1)*(G165/0.3-1)))/2*(F165+(F165-(2*G165*0.1)*(G165/0.3-1)))/2*G165</f>
        <v>6421.35111111111</v>
      </c>
      <c r="I165" s="88">
        <f aca="true" t="shared" si="11" ref="I165:I168">0.75*(H165/0.15)/10000</f>
        <v>3.210675555555555</v>
      </c>
      <c r="J165" s="58">
        <f aca="true" t="shared" si="12" ref="J165:J168">I165*2</f>
        <v>6.42135111111111</v>
      </c>
      <c r="K165" s="58">
        <f aca="true" t="shared" si="13" ref="K165:K168">+I165+J165</f>
        <v>9.632026666666665</v>
      </c>
    </row>
    <row r="166" spans="1:11" ht="15">
      <c r="A166" s="59">
        <v>163</v>
      </c>
      <c r="B166" s="61" t="s">
        <v>228</v>
      </c>
      <c r="C166" s="83" t="s">
        <v>231</v>
      </c>
      <c r="D166" s="61" t="s">
        <v>185</v>
      </c>
      <c r="E166" s="57">
        <v>23</v>
      </c>
      <c r="F166" s="57">
        <v>23</v>
      </c>
      <c r="G166" s="57">
        <v>3</v>
      </c>
      <c r="H166" s="88">
        <f>(E166+(E166-(2*G166*0.1)*(G166/0.3-1)))/2*(F166+(F166-(2*G166*0.1)*(G166/0.3-1)))/2*G166</f>
        <v>1236.27</v>
      </c>
      <c r="I166" s="88">
        <f t="shared" si="11"/>
        <v>0.618135</v>
      </c>
      <c r="J166" s="58">
        <f t="shared" si="12"/>
        <v>1.23627</v>
      </c>
      <c r="K166" s="58">
        <f t="shared" si="13"/>
        <v>1.8544049999999999</v>
      </c>
    </row>
    <row r="167" spans="1:11" ht="15">
      <c r="A167" s="59">
        <v>164</v>
      </c>
      <c r="B167" s="61" t="s">
        <v>228</v>
      </c>
      <c r="C167" s="83" t="s">
        <v>231</v>
      </c>
      <c r="D167" s="61" t="s">
        <v>186</v>
      </c>
      <c r="E167" s="57">
        <v>30</v>
      </c>
      <c r="F167" s="57">
        <v>30</v>
      </c>
      <c r="G167" s="57">
        <v>3</v>
      </c>
      <c r="H167" s="88">
        <f>(E167+(E167-(2*G167*0.1)*(G167/0.3-1)))/2*(F167+(F167-(2*G167*0.1)*(G167/0.3-1)))/2*G167</f>
        <v>2235.8700000000003</v>
      </c>
      <c r="I167" s="88">
        <f t="shared" si="11"/>
        <v>1.1179350000000001</v>
      </c>
      <c r="J167" s="58">
        <f t="shared" si="12"/>
        <v>2.2358700000000002</v>
      </c>
      <c r="K167" s="58">
        <f t="shared" si="13"/>
        <v>3.3538050000000004</v>
      </c>
    </row>
    <row r="168" spans="1:11" ht="15">
      <c r="A168" s="59">
        <v>165</v>
      </c>
      <c r="B168" s="60" t="s">
        <v>229</v>
      </c>
      <c r="C168" s="83" t="s">
        <v>231</v>
      </c>
      <c r="D168" s="61" t="s">
        <v>236</v>
      </c>
      <c r="E168" s="57">
        <v>45</v>
      </c>
      <c r="F168" s="57">
        <v>45</v>
      </c>
      <c r="G168" s="57">
        <v>3</v>
      </c>
      <c r="H168" s="88">
        <f>(E168+(E168-(2*G168*0.1)*(G168/0.3-1)))/2*(F168+(F168-(2*G168*0.1)*(G168/0.3-1)))/2*G168</f>
        <v>5367.869999999999</v>
      </c>
      <c r="I168" s="88">
        <f t="shared" si="11"/>
        <v>2.683935</v>
      </c>
      <c r="J168" s="58">
        <f t="shared" si="12"/>
        <v>5.36787</v>
      </c>
      <c r="K168" s="58">
        <f t="shared" si="13"/>
        <v>8.051805</v>
      </c>
    </row>
    <row r="169" spans="1:12" ht="30" customHeight="1">
      <c r="A169" s="59">
        <v>166</v>
      </c>
      <c r="B169" s="61" t="s">
        <v>230</v>
      </c>
      <c r="C169" s="83" t="s">
        <v>231</v>
      </c>
      <c r="D169" s="61" t="s">
        <v>232</v>
      </c>
      <c r="E169" s="57">
        <v>5</v>
      </c>
      <c r="F169" s="57">
        <v>5</v>
      </c>
      <c r="G169" s="57">
        <v>1</v>
      </c>
      <c r="H169" s="58" t="s">
        <v>273</v>
      </c>
      <c r="K169" s="96">
        <v>1</v>
      </c>
      <c r="L169" s="185" t="s">
        <v>276</v>
      </c>
    </row>
    <row r="170" spans="1:12" ht="15">
      <c r="A170" s="59">
        <v>167</v>
      </c>
      <c r="B170" s="60" t="s">
        <v>230</v>
      </c>
      <c r="C170" s="83" t="s">
        <v>231</v>
      </c>
      <c r="D170" s="60" t="s">
        <v>232</v>
      </c>
      <c r="E170" s="57">
        <v>5</v>
      </c>
      <c r="F170" s="57">
        <v>5</v>
      </c>
      <c r="G170" s="57">
        <v>1</v>
      </c>
      <c r="H170" s="58" t="s">
        <v>273</v>
      </c>
      <c r="K170" s="96">
        <v>1</v>
      </c>
      <c r="L170" s="186"/>
    </row>
    <row r="171" spans="1:13" ht="15" customHeight="1">
      <c r="A171" s="59">
        <v>168</v>
      </c>
      <c r="B171" s="60" t="s">
        <v>233</v>
      </c>
      <c r="C171" s="84" t="s">
        <v>235</v>
      </c>
      <c r="D171" s="64" t="s">
        <v>248</v>
      </c>
      <c r="E171" s="57">
        <v>15</v>
      </c>
      <c r="F171" s="57">
        <f>E171*5</f>
        <v>75</v>
      </c>
      <c r="G171" s="57">
        <v>1.5</v>
      </c>
      <c r="H171" s="57">
        <v>7500</v>
      </c>
      <c r="I171" s="80">
        <f>2.7*(H171/0.15)/10000</f>
        <v>13.5</v>
      </c>
      <c r="K171" s="96">
        <v>2</v>
      </c>
      <c r="L171" s="186"/>
      <c r="M171" s="58" t="s">
        <v>275</v>
      </c>
    </row>
    <row r="172" spans="1:13" ht="15">
      <c r="A172" s="59">
        <v>169</v>
      </c>
      <c r="B172" s="60" t="s">
        <v>233</v>
      </c>
      <c r="C172" s="84" t="s">
        <v>235</v>
      </c>
      <c r="D172" s="64" t="s">
        <v>248</v>
      </c>
      <c r="E172" s="57">
        <v>15</v>
      </c>
      <c r="F172" s="57">
        <f aca="true" t="shared" si="14" ref="F172:F175">E172*5</f>
        <v>75</v>
      </c>
      <c r="G172" s="57">
        <v>1.5</v>
      </c>
      <c r="H172" s="57">
        <v>8750</v>
      </c>
      <c r="I172" s="80">
        <f aca="true" t="shared" si="15" ref="I172:I175">2.7*(H172/0.15)/10000</f>
        <v>15.750000000000004</v>
      </c>
      <c r="K172" s="96">
        <v>2</v>
      </c>
      <c r="L172" s="186"/>
      <c r="M172" s="58" t="s">
        <v>275</v>
      </c>
    </row>
    <row r="173" spans="1:13" ht="15">
      <c r="A173" s="59">
        <v>170</v>
      </c>
      <c r="B173" s="60" t="s">
        <v>233</v>
      </c>
      <c r="C173" s="84" t="s">
        <v>235</v>
      </c>
      <c r="D173" s="64" t="s">
        <v>248</v>
      </c>
      <c r="E173" s="57">
        <v>15</v>
      </c>
      <c r="F173" s="57">
        <f t="shared" si="14"/>
        <v>75</v>
      </c>
      <c r="G173" s="57">
        <v>1.5</v>
      </c>
      <c r="H173" s="57">
        <v>7200</v>
      </c>
      <c r="I173" s="80">
        <f t="shared" si="15"/>
        <v>12.96</v>
      </c>
      <c r="K173" s="96">
        <v>2</v>
      </c>
      <c r="L173" s="186"/>
      <c r="M173" s="58" t="s">
        <v>275</v>
      </c>
    </row>
    <row r="174" spans="1:13" ht="15">
      <c r="A174" s="59">
        <v>171</v>
      </c>
      <c r="B174" s="61" t="s">
        <v>234</v>
      </c>
      <c r="C174" s="84" t="s">
        <v>235</v>
      </c>
      <c r="D174" s="64" t="s">
        <v>249</v>
      </c>
      <c r="E174" s="57">
        <v>25</v>
      </c>
      <c r="F174" s="57">
        <f t="shared" si="14"/>
        <v>125</v>
      </c>
      <c r="G174" s="57">
        <v>2</v>
      </c>
      <c r="H174" s="57">
        <v>8700</v>
      </c>
      <c r="I174" s="80">
        <f t="shared" si="15"/>
        <v>15.66</v>
      </c>
      <c r="K174" s="96">
        <v>2</v>
      </c>
      <c r="L174" s="186"/>
      <c r="M174" s="58" t="s">
        <v>275</v>
      </c>
    </row>
    <row r="175" spans="1:13" ht="14.25" customHeight="1">
      <c r="A175" s="59">
        <v>172</v>
      </c>
      <c r="B175" s="61" t="s">
        <v>234</v>
      </c>
      <c r="C175" s="84" t="s">
        <v>235</v>
      </c>
      <c r="D175" s="64" t="s">
        <v>250</v>
      </c>
      <c r="E175" s="57">
        <v>25</v>
      </c>
      <c r="F175" s="57">
        <f t="shared" si="14"/>
        <v>125</v>
      </c>
      <c r="G175" s="57">
        <v>2</v>
      </c>
      <c r="H175" s="57">
        <v>9800</v>
      </c>
      <c r="I175" s="80">
        <f t="shared" si="15"/>
        <v>17.640000000000004</v>
      </c>
      <c r="K175" s="96">
        <v>2</v>
      </c>
      <c r="L175" s="186"/>
      <c r="M175" s="58" t="s">
        <v>275</v>
      </c>
    </row>
    <row r="176" spans="1:12" ht="15" customHeight="1" hidden="1">
      <c r="A176" s="66"/>
      <c r="B176" s="66"/>
      <c r="C176" s="85"/>
      <c r="D176" s="66"/>
      <c r="E176" s="66"/>
      <c r="F176" s="66"/>
      <c r="G176" s="66"/>
      <c r="H176" s="79"/>
      <c r="K176" s="89"/>
      <c r="L176" s="187"/>
    </row>
    <row r="177" spans="8:11" ht="15">
      <c r="H177" s="58">
        <f>SUM(H4:H175)</f>
        <v>237159.01111111094</v>
      </c>
      <c r="I177" s="58">
        <f>SUM(I4:I175)</f>
        <v>173.11450555555555</v>
      </c>
      <c r="J177" s="58">
        <f aca="true" t="shared" si="16" ref="J177:K177">SUM(J4:J175)</f>
        <v>195.2090111111111</v>
      </c>
      <c r="K177" s="58">
        <f t="shared" si="16"/>
        <v>372.0235166666663</v>
      </c>
    </row>
    <row r="178" ht="15">
      <c r="H178" s="57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2021-06-23T02:43:43Z</dcterms:modified>
  <cp:category/>
  <cp:version/>
  <cp:contentType/>
  <cp:contentStatus/>
</cp:coreProperties>
</file>