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16" yWindow="65416" windowWidth="16605" windowHeight="9435" tabRatio="674" activeTab="0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<sst xmlns="http://schemas.openxmlformats.org/spreadsheetml/2006/main" count="2208" uniqueCount="1205">
  <si>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</si>
  <si>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</si>
  <si>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</si>
  <si>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</si>
  <si>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</si>
  <si>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</si>
  <si>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</si>
  <si>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</si>
  <si>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</si>
  <si>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</si>
  <si>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</si>
  <si>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</si>
  <si>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</si>
  <si>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</si>
  <si>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</si>
  <si>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</si>
  <si>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</si>
  <si>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</si>
  <si>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</si>
  <si>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</si>
  <si>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</si>
  <si>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</si>
  <si>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</si>
  <si>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</si>
  <si>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</si>
  <si>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</si>
  <si>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</si>
  <si>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</si>
  <si>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</si>
  <si>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</si>
  <si>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</si>
  <si>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</si>
  <si>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</si>
  <si>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</si>
  <si>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</si>
  <si>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</si>
  <si>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</si>
  <si>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</si>
  <si>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</si>
  <si>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</si>
  <si>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</si>
  <si>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</si>
  <si>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</si>
  <si>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</si>
  <si>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</si>
  <si>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</si>
  <si>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</si>
  <si>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</si>
  <si>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</si>
  <si>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</si>
  <si>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</si>
  <si>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</si>
  <si>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</si>
  <si>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</si>
  <si>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</si>
  <si>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</si>
  <si>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</si>
  <si>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</si>
  <si>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</si>
  <si>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</si>
  <si>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</si>
  <si>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</si>
  <si>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</si>
  <si>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</si>
  <si>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</si>
  <si>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</si>
  <si>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</si>
  <si>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</si>
  <si>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</si>
  <si>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</si>
  <si>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</si>
  <si>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</si>
  <si>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</si>
  <si>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</si>
  <si>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</si>
  <si>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</si>
  <si>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</si>
  <si>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</si>
  <si>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</si>
  <si>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</si>
  <si>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</si>
  <si>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</si>
  <si>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</si>
  <si>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</si>
  <si>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</si>
  <si>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</si>
  <si>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</si>
  <si>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</si>
  <si>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</si>
  <si>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</si>
  <si>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</si>
  <si>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</si>
  <si>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</si>
  <si>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</si>
  <si>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</si>
  <si>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</si>
  <si>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</si>
  <si>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</si>
  <si>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</si>
  <si>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</si>
  <si>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</si>
  <si>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</si>
  <si>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</si>
  <si>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</si>
  <si>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</si>
  <si>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</si>
  <si>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</si>
  <si>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</si>
  <si>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</si>
  <si>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</si>
  <si>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</si>
  <si>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</si>
  <si>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</si>
  <si>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</si>
  <si>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</si>
  <si>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</si>
  <si>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</si>
  <si>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</si>
  <si>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</si>
  <si>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</si>
  <si>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</si>
  <si>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</si>
  <si>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</si>
  <si>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</si>
  <si>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</si>
  <si>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</si>
  <si>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</si>
  <si>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</si>
  <si>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</si>
  <si>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</si>
  <si>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</si>
  <si>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</si>
  <si>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</si>
  <si>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</si>
  <si>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</si>
  <si>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</si>
  <si>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</si>
  <si>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</si>
  <si>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</si>
  <si>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</si>
  <si>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</si>
  <si>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</si>
  <si>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</si>
  <si>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</si>
  <si>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</si>
  <si>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</si>
  <si>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</si>
  <si>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</si>
  <si>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</si>
  <si>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</si>
  <si>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</si>
  <si>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</si>
  <si>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</si>
  <si>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</si>
  <si>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</si>
  <si>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</si>
  <si>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</si>
  <si>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</si>
  <si>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</si>
  <si>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</si>
  <si>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</si>
  <si>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</si>
  <si>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</si>
  <si>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</si>
  <si>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</si>
  <si>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</si>
  <si>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</si>
  <si>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</si>
  <si>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</si>
  <si>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</si>
  <si>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</si>
  <si>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</si>
  <si>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</si>
  <si>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</si>
  <si>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</si>
  <si>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</si>
  <si>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</si>
  <si>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</si>
  <si>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</si>
  <si>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</si>
  <si>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</si>
  <si>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</si>
  <si>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</si>
  <si>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</si>
  <si>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</si>
  <si>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</si>
  <si>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</si>
  <si>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</si>
  <si>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</si>
  <si>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</si>
  <si>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</si>
  <si>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</si>
  <si>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</si>
  <si>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</si>
  <si>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</si>
  <si>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</si>
  <si>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</si>
  <si>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</si>
  <si>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</si>
  <si>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</si>
  <si>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</si>
  <si>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</si>
  <si>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</si>
  <si>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</si>
  <si>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</si>
  <si>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</si>
  <si>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</si>
  <si>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</si>
  <si>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</si>
  <si>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</si>
  <si>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</si>
  <si>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</si>
  <si>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</si>
  <si>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</si>
  <si>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</si>
  <si>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</si>
  <si>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</si>
  <si>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</si>
  <si>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</si>
  <si>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</si>
  <si>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</si>
  <si>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</si>
  <si>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</si>
  <si>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</si>
  <si>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</si>
  <si>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</si>
  <si>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</si>
  <si>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</si>
  <si>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</si>
  <si>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</si>
  <si>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</si>
  <si>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</si>
  <si>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</si>
  <si>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</si>
  <si>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</si>
  <si>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</si>
  <si>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</si>
  <si>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</si>
  <si>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</si>
  <si>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</si>
  <si>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</si>
  <si>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</si>
  <si>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</si>
  <si>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</si>
  <si>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</si>
  <si>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</si>
  <si>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</si>
  <si>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</si>
  <si>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</si>
  <si>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</si>
  <si>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</si>
  <si>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</si>
  <si>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</si>
  <si>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</si>
  <si>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</si>
  <si>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</si>
  <si>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</si>
  <si>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</si>
  <si>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</si>
  <si>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</si>
  <si>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</si>
  <si>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</si>
  <si>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</si>
  <si>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</si>
  <si>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</si>
  <si>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</si>
  <si>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</si>
  <si>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</si>
  <si>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</si>
  <si>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</si>
  <si>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</si>
  <si>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</si>
  <si>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</si>
  <si>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</si>
  <si>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</si>
  <si>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</si>
  <si>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</si>
  <si>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</si>
  <si>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</si>
  <si>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</si>
  <si>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</si>
  <si>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</si>
  <si>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</si>
  <si>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</si>
  <si>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</si>
  <si>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</si>
  <si>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</si>
  <si>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</si>
  <si>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</si>
  <si>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</si>
  <si>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>Community Works:</t>
  </si>
  <si>
    <t>Lat. / Long.</t>
  </si>
  <si>
    <t xml:space="preserve">Name of the Beneficiary </t>
  </si>
  <si>
    <t>Length (m)</t>
  </si>
  <si>
    <t>Width  (m)</t>
  </si>
  <si>
    <t>Depth (m)</t>
  </si>
  <si>
    <t>Surajpur</t>
  </si>
  <si>
    <t>Bhiyathan</t>
  </si>
  <si>
    <t>WAT</t>
  </si>
  <si>
    <t>Patpahari</t>
  </si>
  <si>
    <t>50 dismil</t>
  </si>
  <si>
    <t>23.3788 82.963213</t>
  </si>
  <si>
    <t>Earthan dam</t>
  </si>
  <si>
    <t>23.379017 82.961586</t>
  </si>
  <si>
    <t>Percolation Tank</t>
  </si>
  <si>
    <t>23.37945 82.961573</t>
  </si>
  <si>
    <t>Contour Tranch &amp; Plantation</t>
  </si>
  <si>
    <t>1 Acor</t>
  </si>
  <si>
    <t>23.379423 82.961243</t>
  </si>
  <si>
    <t>Gully Plug</t>
  </si>
  <si>
    <t>23.379643 82.963046</t>
  </si>
  <si>
    <t>LBCD</t>
  </si>
  <si>
    <t>23.379131 82.96448</t>
  </si>
  <si>
    <t>23.378982 82.964403</t>
  </si>
  <si>
    <t>23.379433 82.965088</t>
  </si>
  <si>
    <t>23.378389 82.965713</t>
  </si>
  <si>
    <t>Hathi Pathal ke paas</t>
  </si>
  <si>
    <t>23.377251 82.96616</t>
  </si>
  <si>
    <t>23.377217 82.966276</t>
  </si>
  <si>
    <t>Champa Dhodhi ke paas</t>
  </si>
  <si>
    <t>23.372186 82.940577</t>
  </si>
  <si>
    <t>23.377059 82.964048</t>
  </si>
  <si>
    <t>23.378111 82.963451</t>
  </si>
  <si>
    <t>23.378803 82.963797</t>
  </si>
  <si>
    <t>23.377322 82.967519</t>
  </si>
  <si>
    <t>23.378547 82.963658</t>
  </si>
  <si>
    <t>Devsthan ke paas Mandi ke niche</t>
  </si>
  <si>
    <t>23.376457 82.967623</t>
  </si>
  <si>
    <t>Madir ke niche</t>
  </si>
  <si>
    <t>Tirlotion ke ghar ke paas</t>
  </si>
  <si>
    <t>23.371439 82.964658</t>
  </si>
  <si>
    <t>Harkeshwar Rameshwar ke ghr ke paas Nala me</t>
  </si>
  <si>
    <t>23.381729 82.964465</t>
  </si>
  <si>
    <t xml:space="preserve">Ramprit ke garh ke paas Nala me </t>
  </si>
  <si>
    <t>23.381238 82.967164</t>
  </si>
  <si>
    <t>Mahato/Godul ke Jamin par dabari ke niche</t>
  </si>
  <si>
    <t>23.382343 82.968238</t>
  </si>
  <si>
    <t>Agan badi ke paas</t>
  </si>
  <si>
    <t>23.382574 82.965734</t>
  </si>
  <si>
    <t>Magha Nala ke start me</t>
  </si>
  <si>
    <t>23.390953 82.965329</t>
  </si>
  <si>
    <t>Tatbandh</t>
  </si>
  <si>
    <t xml:space="preserve">Magha Nala ke Suruwa me </t>
  </si>
  <si>
    <t>23.391554 82.96501</t>
  </si>
  <si>
    <t>Arshirwad ke jamin ke paas Magha Nala</t>
  </si>
  <si>
    <t>23.392256 82.964554</t>
  </si>
  <si>
    <t>Magha Nala Sondhai ke Khet ke paas</t>
  </si>
  <si>
    <t>23.392551 82.964449</t>
  </si>
  <si>
    <t>Magha Nala Kahrshu ke Khet ke Paas</t>
  </si>
  <si>
    <t>23.392691 82.964396</t>
  </si>
  <si>
    <t>Magha Nala Santosh ke khet ke Paas</t>
  </si>
  <si>
    <t>23.393628 82.964052</t>
  </si>
  <si>
    <t xml:space="preserve">Magha Nala Santosh ke Jamin ke niche </t>
  </si>
  <si>
    <t>23.393485 82.964458</t>
  </si>
  <si>
    <t>Stop dam</t>
  </si>
  <si>
    <t>23.393628 82.364052</t>
  </si>
  <si>
    <t>Magha Nala Chubul ke Ghar ke paas</t>
  </si>
  <si>
    <t>23.394713 82.96276</t>
  </si>
  <si>
    <t>Chubul ke Jamin me</t>
  </si>
  <si>
    <t>23.391036 82.954594</t>
  </si>
  <si>
    <t>ManikChand ke Khet ke Paas</t>
  </si>
  <si>
    <t>23.394939 82.962641</t>
  </si>
  <si>
    <t>Magha Nala ke bagal me Manikchand ke Khet me</t>
  </si>
  <si>
    <t>23.390749 82.9554373</t>
  </si>
  <si>
    <t>Brush Wood</t>
  </si>
  <si>
    <t>Magha Nala me</t>
  </si>
  <si>
    <t>23.386195 82.350035</t>
  </si>
  <si>
    <t>Magha Nala ke bagal me Forest ke Jamin ka Hissa laga hua h</t>
  </si>
  <si>
    <t>23.386327 82.94953</t>
  </si>
  <si>
    <t>Makhan ke Khet ke Paas</t>
  </si>
  <si>
    <t>23.38358 82.937382</t>
  </si>
  <si>
    <t>23.383705 82.93892</t>
  </si>
  <si>
    <t>23.383741 82.938663</t>
  </si>
  <si>
    <t>Leveling</t>
  </si>
  <si>
    <t>Upar Para Taiya</t>
  </si>
  <si>
    <t>23.401248 82.942788</t>
  </si>
  <si>
    <t>e-DPR of -  Chandarpur  GP,  Block-Bhiyathan  ,  District- Surajpur , Chhattisgarh</t>
  </si>
  <si>
    <t>Chandarpur</t>
  </si>
  <si>
    <t>Bunding</t>
  </si>
  <si>
    <t>Farm Pond</t>
  </si>
  <si>
    <t>Well</t>
  </si>
  <si>
    <t>Rambai/ Bahadur</t>
  </si>
  <si>
    <t>Farm Bunding</t>
  </si>
  <si>
    <t>Goat Shed</t>
  </si>
  <si>
    <t>Cow Fersh</t>
  </si>
  <si>
    <t>Raj mani / Sahdev</t>
  </si>
  <si>
    <t>Fulbasiya/ Ramnath</t>
  </si>
  <si>
    <t>Rajobai / Sohar lal</t>
  </si>
  <si>
    <t>Bihani / Sohan</t>
  </si>
  <si>
    <t>Kunti / Brijlal</t>
  </si>
  <si>
    <t>Kabutari / Kunjbihari</t>
  </si>
  <si>
    <t>Nameshwari / Bihari</t>
  </si>
  <si>
    <t>Sunita / Dharm Saay</t>
  </si>
  <si>
    <t>Chauwa / Ubaar</t>
  </si>
  <si>
    <t>Sonkel / Kamal</t>
  </si>
  <si>
    <t>Sanaki / Satokhi</t>
  </si>
  <si>
    <t>Basanti / Chubal</t>
  </si>
  <si>
    <t>Heeramani / San lal</t>
  </si>
  <si>
    <t>23.895346 82.958387</t>
  </si>
  <si>
    <t>23.895633 82.958527</t>
  </si>
  <si>
    <t>23.895343 82.958907</t>
  </si>
  <si>
    <t>23.895353 82.958303</t>
  </si>
  <si>
    <t>23.895339 82.958239</t>
  </si>
  <si>
    <t>23.894704 82.958364</t>
  </si>
  <si>
    <t>23.895924 82.958253</t>
  </si>
  <si>
    <t>23.412136 82.964774</t>
  </si>
  <si>
    <t>23.395568 82.957565</t>
  </si>
  <si>
    <t>23.395112 82.957174</t>
  </si>
  <si>
    <t>23.395112 82.957876</t>
  </si>
  <si>
    <t>23.395087 82.957931</t>
  </si>
  <si>
    <t>23.395096 82.957938</t>
  </si>
  <si>
    <t>23.395352 82.957293</t>
  </si>
  <si>
    <t>23.395272 82.957295</t>
  </si>
  <si>
    <t>23.395344 82.957446</t>
  </si>
  <si>
    <t>23.895703 82.957689</t>
  </si>
  <si>
    <t>23.895595 82.957682</t>
  </si>
  <si>
    <t>23.894796 82.957554</t>
  </si>
  <si>
    <t>23.895703 82.957682 23.895595 82.957554</t>
  </si>
  <si>
    <t>23.895595 82.957554</t>
  </si>
  <si>
    <t>23.894796 82.957565</t>
  </si>
  <si>
    <t>23.395372 82.956561</t>
  </si>
  <si>
    <t>23.395371 82.956581</t>
  </si>
  <si>
    <t>23.395495 82.956915</t>
  </si>
  <si>
    <t>23.391546 82.954728</t>
  </si>
  <si>
    <t>23.392056 82.954134</t>
  </si>
  <si>
    <t>23.375041 82.938224</t>
  </si>
  <si>
    <t>23.390765 82.955449</t>
  </si>
  <si>
    <t>23.390769 82.955407</t>
  </si>
  <si>
    <t>23.890699 82.955785</t>
  </si>
  <si>
    <t>23.390611 82.955741</t>
  </si>
  <si>
    <t>23.392999 82.954112</t>
  </si>
  <si>
    <t>23.395571 82.956588</t>
  </si>
  <si>
    <t>23.395372 82.956532</t>
  </si>
  <si>
    <t>Budhani / Pawan</t>
  </si>
  <si>
    <t>Pig Shead</t>
  </si>
  <si>
    <t>Sumitra / Kaishu</t>
  </si>
  <si>
    <t>Sudhari / Sondhri</t>
  </si>
  <si>
    <t>Fuleshwari / Kawal saay</t>
  </si>
  <si>
    <t>Poultry Shead</t>
  </si>
  <si>
    <t>Suraj mani / Nawal saay</t>
  </si>
  <si>
    <t>Shrigati/ Indarprasad</t>
  </si>
  <si>
    <t>Kamla/ Sajan</t>
  </si>
  <si>
    <t>Sita / Roopan</t>
  </si>
  <si>
    <t>Nadep</t>
  </si>
  <si>
    <t>Devmuniya /Banafar</t>
  </si>
  <si>
    <t>Mankuwar / Sukhlal</t>
  </si>
  <si>
    <t>Parwati / Hansh lal</t>
  </si>
  <si>
    <t>Mankuwar / Kanhaiya</t>
  </si>
  <si>
    <t>23.40225 82.926121</t>
  </si>
  <si>
    <t>23.384233 82.963355</t>
  </si>
  <si>
    <t>23.391761 82.962344</t>
  </si>
  <si>
    <t>23.382025 82.96325</t>
  </si>
  <si>
    <t>23.383816 82.965169</t>
  </si>
  <si>
    <t>23.323762 82.964228</t>
  </si>
  <si>
    <t>23.383946 82.964297</t>
  </si>
  <si>
    <t>23.38398282.964294</t>
  </si>
  <si>
    <t>23.384514 82.962375</t>
  </si>
  <si>
    <t>23.38458 82.962364</t>
  </si>
  <si>
    <t>23.384366 82.962249</t>
  </si>
  <si>
    <t>23.384983 82.963156</t>
  </si>
  <si>
    <t>23.384868 82.9632</t>
  </si>
  <si>
    <t>23.384885 82.963226</t>
  </si>
  <si>
    <t>23.384253 82.963356</t>
  </si>
  <si>
    <t>23.38429 82.963314</t>
  </si>
  <si>
    <t>23.384276 82.963273</t>
  </si>
  <si>
    <t>23.384278 82.963283</t>
  </si>
  <si>
    <t>23.384248 82.964574</t>
  </si>
  <si>
    <t>23.384301 82.963284</t>
  </si>
  <si>
    <t>23.383228 82.963086</t>
  </si>
  <si>
    <t>23.38323 82.963303</t>
  </si>
  <si>
    <t>Son kuwar / Ram saay</t>
  </si>
  <si>
    <t>Hajari / Shiv lal</t>
  </si>
  <si>
    <t>Dubo / Binu</t>
  </si>
  <si>
    <t>Late Surajmani/ Bindra</t>
  </si>
  <si>
    <t>Ansho / TaraChandra</t>
  </si>
  <si>
    <t>Chadi / Rogtoo</t>
  </si>
  <si>
    <t>Andhartiya/ Balam</t>
  </si>
  <si>
    <t>Sahogiya / Vijay</t>
  </si>
  <si>
    <t>Maan saay / Jarhu</t>
  </si>
  <si>
    <t>Devendra / Girij</t>
  </si>
  <si>
    <t>Raghendra / Girij</t>
  </si>
  <si>
    <t>Balram/ Rajjeet</t>
  </si>
  <si>
    <t xml:space="preserve">23.415746 82.979221 </t>
  </si>
  <si>
    <t>23.375426 82.93856</t>
  </si>
  <si>
    <t>23.416871 82.979551</t>
  </si>
  <si>
    <t>23.416841 82.978885</t>
  </si>
  <si>
    <t>23.399502 82.930828</t>
  </si>
  <si>
    <t>23.352306 82.975861</t>
  </si>
  <si>
    <t>23.415671 82.977541</t>
  </si>
  <si>
    <t>23.402205 82.925113</t>
  </si>
  <si>
    <t>23.390385 82.955023</t>
  </si>
  <si>
    <t>23.390378 82.955022</t>
  </si>
  <si>
    <t>23.390025 82.958643</t>
  </si>
  <si>
    <t>23.390413 82.958707</t>
  </si>
  <si>
    <t>23.390676 82.958624</t>
  </si>
  <si>
    <t>Madhani / Shiv Charan</t>
  </si>
  <si>
    <t>Anjali / Sanjeev</t>
  </si>
  <si>
    <t>Radha gupta / Ram chandar</t>
  </si>
  <si>
    <t>Vidhavati / Om prakash</t>
  </si>
  <si>
    <t>Gyatri /Shiv bhajan</t>
  </si>
  <si>
    <t>Janki / Budhram</t>
  </si>
  <si>
    <t>Vidhya / Banarshi</t>
  </si>
  <si>
    <t>Vidhi / Ramkhelawan</t>
  </si>
  <si>
    <t>Priti / Ashish</t>
  </si>
  <si>
    <t>Maheshiya / Rajendra Prasad</t>
  </si>
  <si>
    <t>Vimala / Kunj Bihari</t>
  </si>
  <si>
    <t>Anjali / Narendra</t>
  </si>
  <si>
    <t>Neelam / Veerbahadur</t>
  </si>
  <si>
    <t>Neetu / Subhash</t>
  </si>
  <si>
    <t>Bajrang / Ramdas</t>
  </si>
  <si>
    <t>Rajmaniya/ Shiv prasad</t>
  </si>
  <si>
    <t>Rajkumari / Rajesh</t>
  </si>
  <si>
    <t>Kavita / Rajkumar</t>
  </si>
  <si>
    <t>Babita / Manilal</t>
  </si>
  <si>
    <t>Somari / Nandu lal</t>
  </si>
  <si>
    <t>Fool kuwar / Ramesh</t>
  </si>
  <si>
    <t>Parwati / baban</t>
  </si>
  <si>
    <t>23.38288 82.957204</t>
  </si>
  <si>
    <t>23.383936 82.957244</t>
  </si>
  <si>
    <t>23.38398 82.957164</t>
  </si>
  <si>
    <t>23.383965 82.957243</t>
  </si>
  <si>
    <t>23.380851 82.955637</t>
  </si>
  <si>
    <t>23.380847 82.955653</t>
  </si>
  <si>
    <t>23.380827 82.955952</t>
  </si>
  <si>
    <t>23.382982 82.957328</t>
  </si>
  <si>
    <t>23.38091 82.956064</t>
  </si>
  <si>
    <t>23.38311 82.957246</t>
  </si>
  <si>
    <t>23.380907 82.956122</t>
  </si>
  <si>
    <t>23.380896 82.95614</t>
  </si>
  <si>
    <t>23.381322 82.957683</t>
  </si>
  <si>
    <t>23.383417 82.957342</t>
  </si>
  <si>
    <t>23.380814 82.955626</t>
  </si>
  <si>
    <t>23.383403 82.957341</t>
  </si>
  <si>
    <t>23.376597 82.939904</t>
  </si>
  <si>
    <t>23.381009 82.955851</t>
  </si>
  <si>
    <t>23.38366 82.957266</t>
  </si>
  <si>
    <t>23.385553 82.956774</t>
  </si>
  <si>
    <t>23.385693 82.956012</t>
  </si>
  <si>
    <t>23.385236 82.385236</t>
  </si>
  <si>
    <t>23.385371 82.957028</t>
  </si>
  <si>
    <t>23.385042 82.954436</t>
  </si>
  <si>
    <t>23.384887 82.956445</t>
  </si>
  <si>
    <t>23.384177 82.954625</t>
  </si>
  <si>
    <t>23.384829 82.956292</t>
  </si>
  <si>
    <t>23.384825 82.954523</t>
  </si>
  <si>
    <t>23.384989 82.954574</t>
  </si>
  <si>
    <t>23.381449 82.957499</t>
  </si>
  <si>
    <t>23.383408 82.957793</t>
  </si>
  <si>
    <t>23.383468 82.957877</t>
  </si>
  <si>
    <t>23.341599 82.870781</t>
  </si>
  <si>
    <t>23.383402 82.957811</t>
  </si>
  <si>
    <t>23.383375 82.9579</t>
  </si>
  <si>
    <t>23.381426 82.957477</t>
  </si>
  <si>
    <t>23.400137 82.924685</t>
  </si>
  <si>
    <t>23.381339 82.957683</t>
  </si>
  <si>
    <t>23.383562 82.957345</t>
  </si>
  <si>
    <t>23.381254 82.957987</t>
  </si>
  <si>
    <t>Fhoolmet/ Vamsh roop</t>
  </si>
  <si>
    <t xml:space="preserve">Sundari / Nanduram </t>
  </si>
  <si>
    <t>Savitri / Bodhan</t>
  </si>
  <si>
    <t>Daneshwari /Somaru</t>
  </si>
  <si>
    <t>Shiv kumari / Shiv kumar</t>
  </si>
  <si>
    <t>Shiv kumar / Sukhlal</t>
  </si>
  <si>
    <t>Rajkumari / Kawal saay</t>
  </si>
  <si>
    <t>Manti / Maniram</t>
  </si>
  <si>
    <t>Kaichaso/Rambharos</t>
  </si>
  <si>
    <t>Dhaniya bai / Chandan</t>
  </si>
  <si>
    <t>Sukhmen/ Dhanshu</t>
  </si>
  <si>
    <t>Anita / Devi Prasad</t>
  </si>
  <si>
    <t>Bhlawati / Vinay</t>
  </si>
  <si>
    <t>Urmila / Amrit</t>
  </si>
  <si>
    <t>23.40356 82.942691</t>
  </si>
  <si>
    <t>23.403221 82.942713</t>
  </si>
  <si>
    <t>23.403029 82.942776</t>
  </si>
  <si>
    <t>23.402973 82.94273</t>
  </si>
  <si>
    <t>23.404754 82.940577</t>
  </si>
  <si>
    <t>23.401975 82.943144</t>
  </si>
  <si>
    <t>23.401931 82.943123</t>
  </si>
  <si>
    <t>23.401485 82.943096</t>
  </si>
  <si>
    <t>23.40122 82.943011</t>
  </si>
  <si>
    <t>23.401106 82.943022</t>
  </si>
  <si>
    <t>23.401637 82.942912</t>
  </si>
  <si>
    <t>23.400237 82.942786</t>
  </si>
  <si>
    <t>23.399828 82.942625</t>
  </si>
  <si>
    <t>23.399458 82.942412</t>
  </si>
  <si>
    <t>23.99184 82.442221</t>
  </si>
  <si>
    <t>23.39002 82.942161</t>
  </si>
  <si>
    <t>23.398025 82.94177</t>
  </si>
  <si>
    <t>23.397743 82.94199</t>
  </si>
  <si>
    <t>23.397829 82.941935</t>
  </si>
  <si>
    <t>23.402533 82.940577</t>
  </si>
  <si>
    <t>23.40922 82.965782</t>
  </si>
  <si>
    <t>23.373681 82.940913</t>
  </si>
  <si>
    <t>Sunita / Shri Balram</t>
  </si>
  <si>
    <t>Lalo bai / Brijesh</t>
  </si>
  <si>
    <t>Chandani / Ramkarn</t>
  </si>
  <si>
    <t>Fuleshwari / Santosh</t>
  </si>
  <si>
    <t>Shiv lochani / Ramprasad</t>
  </si>
  <si>
    <t>Fuleshwari / Dhansaay</t>
  </si>
  <si>
    <t>Laxmaniya / Ramnarayan</t>
  </si>
  <si>
    <t>Jaimun / Manraman</t>
  </si>
  <si>
    <t>Sunita / Ramprit</t>
  </si>
  <si>
    <t>Budhiyaro / Sanajy</t>
  </si>
  <si>
    <t>Kailash pati / Dheer saay</t>
  </si>
  <si>
    <t>Parmeshwari / Prdhan</t>
  </si>
  <si>
    <t>Shesh kumari/ Ramkumar</t>
  </si>
  <si>
    <t>Subhagiya / Motilal</t>
  </si>
  <si>
    <t>23.405365 82.943367</t>
  </si>
  <si>
    <t>23.403463 82.94269</t>
  </si>
  <si>
    <t>23.405057 82.943103</t>
  </si>
  <si>
    <t>23.404907 82.943</t>
  </si>
  <si>
    <t>23.404687 82.942827</t>
  </si>
  <si>
    <t>23.404573 82.942733</t>
  </si>
  <si>
    <t>23.404403 82.942653</t>
  </si>
  <si>
    <t>23.404102 82.942595</t>
  </si>
  <si>
    <t>23.403965 82.942608</t>
  </si>
  <si>
    <t>23.403743 82.94264</t>
  </si>
  <si>
    <t>23.403273 82.942755</t>
  </si>
  <si>
    <t>23.403148 82.94277</t>
  </si>
  <si>
    <t>23.403048 82.942792</t>
  </si>
  <si>
    <t>23.402968 82.942825</t>
  </si>
  <si>
    <t>23.402778 82.942858</t>
  </si>
  <si>
    <t>23.402612 82.94291</t>
  </si>
  <si>
    <t>23.402418 82.942937</t>
  </si>
  <si>
    <t>23.402318 82.942958</t>
  </si>
  <si>
    <t>23.402007 82.942998</t>
  </si>
  <si>
    <t>23.401807 82.943038</t>
  </si>
  <si>
    <t>23.40159 82.943057</t>
  </si>
  <si>
    <t>23.401533 82.943043</t>
  </si>
  <si>
    <t>23.401248 82.94301</t>
  </si>
  <si>
    <t>Ramprasad</t>
  </si>
  <si>
    <t>Ishawar</t>
  </si>
  <si>
    <t>Ansh Pratap</t>
  </si>
  <si>
    <t>Sanjay</t>
  </si>
  <si>
    <t>Khelsaay / Dubraj</t>
  </si>
  <si>
    <t>Sahdev/ Dubraj</t>
  </si>
  <si>
    <t>Babu lal</t>
  </si>
  <si>
    <t>Dashrath</t>
  </si>
  <si>
    <t>Samaylal</t>
  </si>
  <si>
    <t>Nandu</t>
  </si>
  <si>
    <t>Dev saay / Makhan ram</t>
  </si>
  <si>
    <t>23.397607 82.942202</t>
  </si>
  <si>
    <t>23.397561 82.94221</t>
  </si>
  <si>
    <t>23.39754482.941288</t>
  </si>
  <si>
    <t>23.397597 82.942169</t>
  </si>
  <si>
    <t>23.397627 82.942121</t>
  </si>
  <si>
    <t>23.397661 82.942066</t>
  </si>
  <si>
    <t>23.397588 82.942152</t>
  </si>
  <si>
    <t>23.397579 82.942199</t>
  </si>
  <si>
    <t>23.397599 82.942168</t>
  </si>
  <si>
    <t>23.406452 82.937215</t>
  </si>
  <si>
    <t>23.397575 82.942369</t>
  </si>
  <si>
    <t>23.397547 82.942311</t>
  </si>
  <si>
    <t>23.397549 82.942393</t>
  </si>
  <si>
    <t>23.397607 82.942228</t>
  </si>
  <si>
    <t>23.397595 82.94215</t>
  </si>
  <si>
    <t>23.391621 82.942195</t>
  </si>
  <si>
    <t>23.397655 82.94209</t>
  </si>
  <si>
    <t>23.397594 82.942231</t>
  </si>
  <si>
    <t>23.397676 82.942107</t>
  </si>
  <si>
    <t>23.397627 82.94216</t>
  </si>
  <si>
    <t>23.397608 82.94213</t>
  </si>
  <si>
    <t>23.392442 82.939907</t>
  </si>
  <si>
    <t xml:space="preserve">Budhiyaro </t>
  </si>
  <si>
    <t>Samajo/ Kahato</t>
  </si>
  <si>
    <t>Gansho / Baijnath</t>
  </si>
  <si>
    <t>Budhiyaro/ Banshlal</t>
  </si>
  <si>
    <t>Heera saay / Somar Saay</t>
  </si>
  <si>
    <t>Khulao /Rajun</t>
  </si>
  <si>
    <t>Bauwa</t>
  </si>
  <si>
    <t>Kamrela/ Charku</t>
  </si>
  <si>
    <t>Kunti / Jairam</t>
  </si>
  <si>
    <t>23.382445 82.967377</t>
  </si>
  <si>
    <t>23.392507 82.967363</t>
  </si>
  <si>
    <t>23.382775 82.946958</t>
  </si>
  <si>
    <t>23.383165 82.96653</t>
  </si>
  <si>
    <t>23.383165 82.966712</t>
  </si>
  <si>
    <t>23.383207 82.966958</t>
  </si>
  <si>
    <t>23.382553 82.967157</t>
  </si>
  <si>
    <t>23.3882595 82.967182</t>
  </si>
  <si>
    <t>23.38467 82.96579</t>
  </si>
  <si>
    <t>23.85038 82.965902</t>
  </si>
  <si>
    <t>23.385168 82.965567</t>
  </si>
  <si>
    <t>23.385608 82.96538</t>
  </si>
  <si>
    <t>Budhiyaro /Banshlal</t>
  </si>
  <si>
    <t>Sundabai/ Anand</t>
  </si>
  <si>
    <t>Manish / Kamindara</t>
  </si>
  <si>
    <t>Karmela/ Charku</t>
  </si>
  <si>
    <t>Somaru / Jairam</t>
  </si>
  <si>
    <t>Sunita / Gorelal</t>
  </si>
  <si>
    <t>Mayati/ Mahir saay</t>
  </si>
  <si>
    <t>Parvati/ Raju</t>
  </si>
  <si>
    <t>23.38277 82.96653</t>
  </si>
  <si>
    <t>23.385065 82.9659805</t>
  </si>
  <si>
    <t>23.384992 82.96555</t>
  </si>
  <si>
    <t>23.385925 82.96552</t>
  </si>
  <si>
    <t>23.833578 82.966825</t>
  </si>
  <si>
    <t>23.395367 82.986947</t>
  </si>
  <si>
    <t>23.381605 82.968423</t>
  </si>
  <si>
    <t>23.381613 82.968532</t>
  </si>
  <si>
    <t>23.381633 82.968515</t>
  </si>
  <si>
    <t>23.833552 82.964875</t>
  </si>
  <si>
    <t>Gouri bai / Chattarpal</t>
  </si>
  <si>
    <t>Fool kuwar / Rampyari</t>
  </si>
  <si>
    <t>Kewalapati/Ramvikch</t>
  </si>
  <si>
    <t>Anita / Mahto</t>
  </si>
  <si>
    <t>Smajo / Mahto</t>
  </si>
  <si>
    <t>Sarita / Ramprasad</t>
  </si>
  <si>
    <t>Ramdev / Bagar saay</t>
  </si>
  <si>
    <t>23.383082  82.968328</t>
  </si>
  <si>
    <t>23.383075 82.968388</t>
  </si>
  <si>
    <t>23.383343 82.968725</t>
  </si>
  <si>
    <t>23.383225 82.968757</t>
  </si>
  <si>
    <t>23.394597 82.986275</t>
  </si>
  <si>
    <t>23.383038 82.968917</t>
  </si>
  <si>
    <t>23.382997 82.96827</t>
  </si>
  <si>
    <t>23.383012 82.963248</t>
  </si>
  <si>
    <t>23.382545 82.967377</t>
  </si>
  <si>
    <t>23.382507 82.967363</t>
  </si>
  <si>
    <t>23.382553 82.967348</t>
  </si>
  <si>
    <t>23.382475 82.96732</t>
  </si>
  <si>
    <t>23.382437 82.967372</t>
  </si>
  <si>
    <t>23.382405 82.967375</t>
  </si>
  <si>
    <t>Maniyabai / Heeralal</t>
  </si>
  <si>
    <t>Ramiya / Amelal</t>
  </si>
  <si>
    <t>Indramani / Ramvishal</t>
  </si>
  <si>
    <t>Yaraki / RamChattar</t>
  </si>
  <si>
    <t>Fuleshwari / Rajkumar</t>
  </si>
  <si>
    <t>Jemun/ Maan rakhan</t>
  </si>
  <si>
    <t>Prmila/ Vijay</t>
  </si>
  <si>
    <t>Fuleshwari / Shiv narayan</t>
  </si>
  <si>
    <t>Foolsundari/ Fool saay</t>
  </si>
  <si>
    <t>Sukhmen / Arjun</t>
  </si>
  <si>
    <t>Sunita/ Ramsawroop</t>
  </si>
  <si>
    <t>Lata/ Rambrij</t>
  </si>
  <si>
    <t>23.384814 82.959103</t>
  </si>
  <si>
    <t>23.385633 82.959026</t>
  </si>
  <si>
    <t>23.384004 82.958762</t>
  </si>
  <si>
    <t>23.385655 82.958982</t>
  </si>
  <si>
    <t>23.391669 82.92205</t>
  </si>
  <si>
    <t>23.591559 82.942192</t>
  </si>
  <si>
    <t>23.391777 82.942315</t>
  </si>
  <si>
    <t>23.3016192 82.942897</t>
  </si>
  <si>
    <t>23.391798 82.922255</t>
  </si>
  <si>
    <t>23.991702 82.942122</t>
  </si>
  <si>
    <t>23.891798 82.992555</t>
  </si>
  <si>
    <t>23.391451 82.942827</t>
  </si>
  <si>
    <t>23.39188 82.942124</t>
  </si>
  <si>
    <t>23.391213 82.942129</t>
  </si>
  <si>
    <t>23.391217 82.942225</t>
  </si>
  <si>
    <t>23.391344 82.942123</t>
  </si>
  <si>
    <t>23.391526 82.942164</t>
  </si>
  <si>
    <t>23.991645 82.942181</t>
  </si>
  <si>
    <t>Basanti bai / harkeshwar</t>
  </si>
  <si>
    <t>hanshwati/ kaleshwar</t>
  </si>
  <si>
    <t>Sundari bai / Gola ram</t>
  </si>
  <si>
    <t>Lavango / Bodhai</t>
  </si>
  <si>
    <t>Heermen / Sant ram</t>
  </si>
  <si>
    <t>Sumitra / Santram</t>
  </si>
  <si>
    <t>Amsho / Tarachand</t>
  </si>
  <si>
    <t>Chandi / Rongtoo</t>
  </si>
  <si>
    <t>Foolwansh/ Mohar saay</t>
  </si>
  <si>
    <t>Laxmaniya / Rambilash</t>
  </si>
  <si>
    <t>23.375559 82.938673</t>
  </si>
  <si>
    <t>23.3744 82.915658</t>
  </si>
  <si>
    <t>23.371516 82.963829</t>
  </si>
  <si>
    <t>23.374893 82.938178</t>
  </si>
  <si>
    <t>23.379584 82.963821</t>
  </si>
  <si>
    <t>23.380143 82.962904</t>
  </si>
  <si>
    <t>23.380141 82.962608</t>
  </si>
  <si>
    <t>23.381362 82.964733</t>
  </si>
  <si>
    <t>23.381508 82.964731</t>
  </si>
  <si>
    <t>23.382042 82.964509</t>
  </si>
  <si>
    <t>23381989 82.964585</t>
  </si>
  <si>
    <t>23.380115 82.960716</t>
  </si>
  <si>
    <t>23.380146 82.960669</t>
  </si>
  <si>
    <t>23.37998 82.961045</t>
  </si>
  <si>
    <t>23.379988 82.961148</t>
  </si>
  <si>
    <t>23.383211 82.969403</t>
  </si>
  <si>
    <t>23.383318 82.969478</t>
  </si>
  <si>
    <t>23.383197 82.969418</t>
  </si>
  <si>
    <t>23.384618 82.96882</t>
  </si>
  <si>
    <t>23.38462 82.968905</t>
  </si>
  <si>
    <t>Raman/ Late Kamalsaay</t>
  </si>
  <si>
    <t>Budhani / Snatlal Bakhla</t>
  </si>
  <si>
    <t>Koushlya/ Santlal</t>
  </si>
  <si>
    <t>Shosant/ Anil</t>
  </si>
  <si>
    <t>Tilasho/ Bulchu</t>
  </si>
  <si>
    <t>23.381994 82.694994</t>
  </si>
  <si>
    <t>23.381989 82.964902</t>
  </si>
  <si>
    <t>23.381012 82.964163</t>
  </si>
  <si>
    <t>23.38102 82.964161</t>
  </si>
  <si>
    <t>23.381487 82.963734</t>
  </si>
  <si>
    <t>23.381529 82.963869</t>
  </si>
  <si>
    <t>23.380586 82.960426</t>
  </si>
  <si>
    <t>23.380607 82.960402</t>
  </si>
  <si>
    <t>23.381912 82.96304</t>
  </si>
  <si>
    <t>Rambasiya/ Jaiprakash</t>
  </si>
  <si>
    <t>Maisho / Foolsaay</t>
  </si>
  <si>
    <t>Shushma lakda/ Bandhu lakda</t>
  </si>
  <si>
    <t>Soniya/ Jhunnu lal</t>
  </si>
  <si>
    <t>Munni bai / Anup lal</t>
  </si>
  <si>
    <t>Tilasho / Nan bhaiya</t>
  </si>
  <si>
    <t>Meena lakda/ Chandar saay</t>
  </si>
  <si>
    <t>Santa kujur / Chandu ram</t>
  </si>
  <si>
    <t>Muli / Balbhdra</t>
  </si>
  <si>
    <t>23.38427 82.963324</t>
  </si>
  <si>
    <t>23.384311 82.963243</t>
  </si>
  <si>
    <t>23.384322 82.963236</t>
  </si>
  <si>
    <t>23.384822 82.963329</t>
  </si>
  <si>
    <t>23.384866 82.963244</t>
  </si>
  <si>
    <t>23.38485 82.963513</t>
  </si>
  <si>
    <t>23.384832 82.963451</t>
  </si>
  <si>
    <t>23.384266 82.9633</t>
  </si>
  <si>
    <t>23.384343 82.963222</t>
  </si>
  <si>
    <t>23.384196 82.963253</t>
  </si>
  <si>
    <t>23.384353 82.9663259</t>
  </si>
  <si>
    <t>23.384333 82.963211</t>
  </si>
  <si>
    <t>23.384244 82.963366</t>
  </si>
  <si>
    <t>23.384279 82.96328</t>
  </si>
  <si>
    <t>23.384285 82.963263</t>
  </si>
  <si>
    <t>23.384272 82.963277</t>
  </si>
  <si>
    <t>23.384167 82.963303</t>
  </si>
  <si>
    <t>23.384314 82.963352</t>
  </si>
  <si>
    <t>23.384327 82.963295</t>
  </si>
  <si>
    <t>23.384296 82.963209</t>
  </si>
  <si>
    <t>23.384265 82.963319</t>
  </si>
  <si>
    <t>23.384218 82.963284</t>
  </si>
  <si>
    <t>23.384329 682.963272</t>
  </si>
  <si>
    <t>Sula kujur / Raghuwar</t>
  </si>
  <si>
    <t>Sunita / Sifal</t>
  </si>
  <si>
    <t>Laxmaniya/ Banshlal</t>
  </si>
  <si>
    <t>Asha / Chandar saay</t>
  </si>
  <si>
    <t>Parvati / Dinesh</t>
  </si>
  <si>
    <t>23.384321 82.963298</t>
  </si>
  <si>
    <t>23.384277 82.963303</t>
  </si>
  <si>
    <t>23.384298 82.963283</t>
  </si>
  <si>
    <t>23.384286 82.9633</t>
  </si>
  <si>
    <t>23.384281 82.964297</t>
  </si>
  <si>
    <t>23.384306 82.96429</t>
  </si>
  <si>
    <t>23.384289 82.964311</t>
  </si>
  <si>
    <t>23.384291 82.964328</t>
  </si>
  <si>
    <t>23.384305 82.96434</t>
  </si>
  <si>
    <t>23.38435 82.964162</t>
  </si>
  <si>
    <t>Lavango / Jairam</t>
  </si>
  <si>
    <t>Bahalo / Jagdish</t>
  </si>
  <si>
    <t>Daneshwari / Chamru</t>
  </si>
  <si>
    <t>Sarojni / Shiv bal</t>
  </si>
  <si>
    <t>Fool bai / Late Ramanand</t>
  </si>
  <si>
    <t>Muto bai / Babulal</t>
  </si>
  <si>
    <t>Jubaro bai / Hansh lal</t>
  </si>
  <si>
    <t>Jyoti / Madhu</t>
  </si>
  <si>
    <t>Urmila / Bichaloo</t>
  </si>
  <si>
    <t>Sumitri / Dhnuprsad</t>
  </si>
  <si>
    <t>Urmila/ Sahadoor</t>
  </si>
  <si>
    <t>Dhaneshwari / Ramkewal</t>
  </si>
  <si>
    <t>23.379521 82.967299</t>
  </si>
  <si>
    <t>23.386459 82.958255</t>
  </si>
  <si>
    <t>23.384021 82.957592</t>
  </si>
  <si>
    <t>23.40225 82.956121</t>
  </si>
  <si>
    <t>23.386434 82.958301</t>
  </si>
  <si>
    <t>23.386443 82.95822</t>
  </si>
  <si>
    <t>23.400207 82.938224</t>
  </si>
  <si>
    <t>23.386451 82.958212</t>
  </si>
  <si>
    <t>23.40148 82.925449</t>
  </si>
  <si>
    <t>23.386441 82.958196</t>
  </si>
  <si>
    <t>23.386503 82.958407</t>
  </si>
  <si>
    <t>23.386446 82.958187</t>
  </si>
  <si>
    <t>23.384665 82.954693</t>
  </si>
  <si>
    <t>23.386632 82.958185</t>
  </si>
  <si>
    <t>23.373099 82.936207</t>
  </si>
  <si>
    <t>23.385754 82.957521</t>
  </si>
  <si>
    <t>23.384841 82.958112</t>
  </si>
  <si>
    <t>23.385746 82.957525</t>
  </si>
  <si>
    <t>23.384984 82.958159</t>
  </si>
  <si>
    <t>23.393901 82.987283</t>
  </si>
  <si>
    <t>Foolmati / Ramkaran</t>
  </si>
  <si>
    <t>Balkumari / Samaylal</t>
  </si>
  <si>
    <t>Raniya / Naval saay</t>
  </si>
  <si>
    <t>Holsaay</t>
  </si>
  <si>
    <t>Rajkumari / Mohna</t>
  </si>
  <si>
    <t>Shilochni / Shiv vrat</t>
  </si>
  <si>
    <t>Pyari / Late. Vinyamin</t>
  </si>
  <si>
    <t>Chanda / Shyama</t>
  </si>
  <si>
    <t>Fili sita / Syamlal</t>
  </si>
  <si>
    <t>Kalen /Daud</t>
  </si>
  <si>
    <t>Ram bai/ Ramlakhan</t>
  </si>
  <si>
    <t>23.385203 82.9508769</t>
  </si>
  <si>
    <t>23.38511 82.958699</t>
  </si>
  <si>
    <t>23.401522 82.977091</t>
  </si>
  <si>
    <t>23.385178 82.958749</t>
  </si>
  <si>
    <t>23.385001 82.959269</t>
  </si>
  <si>
    <t>23.384944 82.959239</t>
  </si>
  <si>
    <t>23.384949 82.95924</t>
  </si>
  <si>
    <t>23.384933 82.959249</t>
  </si>
  <si>
    <t>23.384092 82.957825</t>
  </si>
  <si>
    <t>23.385637 82.959026</t>
  </si>
  <si>
    <t>23.383755 82.959125</t>
  </si>
  <si>
    <t>23.385693 82.95909</t>
  </si>
  <si>
    <t>23.385749 82.959064</t>
  </si>
  <si>
    <t>23.383881 82.959246</t>
  </si>
  <si>
    <t>23.384257 82.959355</t>
  </si>
  <si>
    <t>23.384308 82.959337</t>
  </si>
  <si>
    <t>23.384703 82.959054</t>
  </si>
  <si>
    <t>23.385198 82.959355</t>
  </si>
  <si>
    <t>23.385267 82.959272</t>
  </si>
  <si>
    <t>23.384706 82.959061</t>
  </si>
  <si>
    <t>23.385163 82.959379</t>
  </si>
  <si>
    <t>23.383893 82.95897</t>
  </si>
  <si>
    <t>23.384192 82.959713</t>
  </si>
  <si>
    <t>23.384061 82.959258</t>
  </si>
  <si>
    <t>Jugar bai / shri Shiv charan</t>
  </si>
  <si>
    <t>Indra mani / Ishwar prasad</t>
  </si>
  <si>
    <t>Jugmaen / Manbodh</t>
  </si>
  <si>
    <t>Koishlya / Chalittar</t>
  </si>
  <si>
    <t>Karmet / Adal</t>
  </si>
  <si>
    <t>Tebo / Sumeri</t>
  </si>
  <si>
    <t>Rajkumari / Shiv mangal</t>
  </si>
  <si>
    <t>koushlya / Suresh</t>
  </si>
  <si>
    <t>Rangan / Ramjeet</t>
  </si>
  <si>
    <t>Sukhmaniya / Sobhnath</t>
  </si>
  <si>
    <t>Jirmen / Chotelal</t>
  </si>
  <si>
    <t>Budo / Rajmohan</t>
  </si>
  <si>
    <t>Shanti /Shyamlal</t>
  </si>
  <si>
    <t>Ravina / Daniyal</t>
  </si>
  <si>
    <t>Manita / Nastar</t>
  </si>
  <si>
    <t>Tara bai / Sonu</t>
  </si>
  <si>
    <t>Pooja / Naresh</t>
  </si>
  <si>
    <t>Banchali/ Harilal</t>
  </si>
  <si>
    <t>Shyam bai / Chandan</t>
  </si>
  <si>
    <t>Heermen / Tingna</t>
  </si>
  <si>
    <t>Mainu / Kalpoo</t>
  </si>
  <si>
    <t>23.387071 82.962712</t>
  </si>
  <si>
    <t>23.384738 82.967942</t>
  </si>
  <si>
    <t>23.384763 82.967968</t>
  </si>
  <si>
    <t>23.386822 82.964285</t>
  </si>
  <si>
    <t>23.401526 82.97711</t>
  </si>
  <si>
    <t>23.38674 82.964012</t>
  </si>
  <si>
    <t>23.386688 82.964073</t>
  </si>
  <si>
    <t>23.401526 82.977113</t>
  </si>
  <si>
    <t>23.464927 82.134215</t>
  </si>
  <si>
    <t>23.385652 82.965602</t>
  </si>
  <si>
    <t>23.400191 82.926001</t>
  </si>
  <si>
    <t>23.384423 82.966113</t>
  </si>
  <si>
    <t>23.383905 82.96658</t>
  </si>
  <si>
    <t>23.383542 82.96641</t>
  </si>
  <si>
    <t>23.38347 82.96644</t>
  </si>
  <si>
    <t>23.38362 82.966348</t>
  </si>
  <si>
    <t>Maino / Kalpoo</t>
  </si>
  <si>
    <t>Jugmen/ Manbodh</t>
  </si>
  <si>
    <t>Koushlya / Chlittar</t>
  </si>
  <si>
    <t>Koushlya/ Suresh</t>
  </si>
  <si>
    <t>Ragan / Ramjeet</t>
  </si>
  <si>
    <t>Bundo / rajmohan</t>
  </si>
  <si>
    <t>Shanti/ Shyam lal</t>
  </si>
  <si>
    <t>Mamita/ Mistar</t>
  </si>
  <si>
    <t>Bichali/ Harilal</t>
  </si>
  <si>
    <t>23.401522 82.97091</t>
  </si>
  <si>
    <t>23.400191 82.976001</t>
  </si>
  <si>
    <t>23.383548 82.96641</t>
  </si>
  <si>
    <t>Sudha / Raghuraj</t>
  </si>
  <si>
    <t>pooja/ Raghuraj</t>
  </si>
  <si>
    <t>Sunita / Kalika</t>
  </si>
  <si>
    <t>Shushma/ Ravishankar</t>
  </si>
  <si>
    <t>Sonkuwar / Yaduvansh</t>
  </si>
  <si>
    <t>Meera/ Gajendra</t>
  </si>
  <si>
    <t>Reena / Suresh</t>
  </si>
  <si>
    <t>Sunita/ Rajeshwar</t>
  </si>
  <si>
    <t>Annu/ Shrwan</t>
  </si>
  <si>
    <t>Seedha mati / Shiv prasad</t>
  </si>
  <si>
    <t>parwati / Chamru</t>
  </si>
  <si>
    <t>Sumitra / Dhnniram</t>
  </si>
  <si>
    <t>23.384574 82.955785</t>
  </si>
  <si>
    <t>23.384575 82.95575</t>
  </si>
  <si>
    <t>23.384867 82.956771</t>
  </si>
  <si>
    <t>23.384607 82.955659</t>
  </si>
  <si>
    <t>23.384645 82.955436</t>
  </si>
  <si>
    <t>23.384571 82.955516</t>
  </si>
  <si>
    <t>23.384157 82.956641</t>
  </si>
  <si>
    <t>23.384213 82.956662</t>
  </si>
  <si>
    <t>23.384116 82.950263</t>
  </si>
  <si>
    <t>23.383743 82.9504413</t>
  </si>
  <si>
    <t>23.383226 82.934864</t>
  </si>
  <si>
    <t>23.383627 82.936472</t>
  </si>
  <si>
    <t>23.38229 82.934682</t>
  </si>
  <si>
    <t>Fool kuwar / Mahesh ram</t>
  </si>
  <si>
    <t>Herodiya / Prem saay</t>
  </si>
  <si>
    <t>Duleri bai / Dharam saay</t>
  </si>
  <si>
    <t>Ranmet / Gouri ram</t>
  </si>
  <si>
    <t>Pushpa/ Manohar</t>
  </si>
  <si>
    <t>Sumitra / Chandan ram</t>
  </si>
  <si>
    <t>Subagiya/ Ramlal</t>
  </si>
  <si>
    <t>Fuleshwari / Rampati</t>
  </si>
  <si>
    <t>Mangali / Gopal</t>
  </si>
  <si>
    <t>Sonkeliya / Buddh dev</t>
  </si>
  <si>
    <t>Kapila /Dhaneshwar</t>
  </si>
  <si>
    <t>Kaleshwari/ Moharlal</t>
  </si>
  <si>
    <t>Sundari bai / Ramdev</t>
  </si>
  <si>
    <t>ChandraPrabha/ Devnandan</t>
  </si>
  <si>
    <t>Shivali / Puran</t>
  </si>
  <si>
    <t>Sukhbaro / Sukhlal</t>
  </si>
  <si>
    <t>Ramcandra/ Dallu</t>
  </si>
  <si>
    <t>Sukhmen / Shivbhajan</t>
  </si>
  <si>
    <t>23.391928 82.942849</t>
  </si>
  <si>
    <t>23.391795 82.942596</t>
  </si>
  <si>
    <t>23.389467 82.937934</t>
  </si>
  <si>
    <t>23.389057 82.939912</t>
  </si>
  <si>
    <t>23.386028 82.937735</t>
  </si>
  <si>
    <t>23.393059 82.943723</t>
  </si>
  <si>
    <t>23.392251 82.94239</t>
  </si>
  <si>
    <t>23.392443 82.941911</t>
  </si>
  <si>
    <t>23.407805 82.942593</t>
  </si>
  <si>
    <t>23.392816 82.942372</t>
  </si>
  <si>
    <t>23.391542 82.942396</t>
  </si>
  <si>
    <t>23.391466 82.942513</t>
  </si>
  <si>
    <t>23.393583 82.94281</t>
  </si>
  <si>
    <t>23.393609 82.942684</t>
  </si>
  <si>
    <t>23.388239 82.939079</t>
  </si>
  <si>
    <t>23.39147 82.942573</t>
  </si>
  <si>
    <t>23.383733 82.937788</t>
  </si>
  <si>
    <t>23.384033 82.937769</t>
  </si>
  <si>
    <t>23.391616 82.942686</t>
  </si>
  <si>
    <t>23.392454 82.942435</t>
  </si>
  <si>
    <t>23.392509 82.942464</t>
  </si>
  <si>
    <t>23.393382 82.942422</t>
  </si>
  <si>
    <t>23.384987 82.939925</t>
  </si>
  <si>
    <t>23.393365 82.942194</t>
  </si>
  <si>
    <t>23.393993 82.942728</t>
  </si>
  <si>
    <t>23.394014 82.942669</t>
  </si>
  <si>
    <t>23.384073 82.937743</t>
  </si>
  <si>
    <t>23.391822 82.943245</t>
  </si>
  <si>
    <t>23.393204 82.94384</t>
  </si>
  <si>
    <t>23.393895 82.942253</t>
  </si>
  <si>
    <t>23.393911 82.942245</t>
  </si>
  <si>
    <t>23.395695 82.942591</t>
  </si>
  <si>
    <t>23.391346 82.942458</t>
  </si>
  <si>
    <t>23.394017 82.942711</t>
  </si>
  <si>
    <t>Parmeshwari / Sidhhnath</t>
  </si>
  <si>
    <t>Indarmani / Ramvishal</t>
  </si>
  <si>
    <t>Charkibai/ Ramchattar</t>
  </si>
  <si>
    <t>Fulehswari / Rajkumar</t>
  </si>
  <si>
    <t>Subhgiya/ Ramnaran</t>
  </si>
  <si>
    <t>Shamkali / Deepak</t>
  </si>
  <si>
    <t>Jaimun / Manrakhan</t>
  </si>
  <si>
    <t>Pramila / Vijay</t>
  </si>
  <si>
    <t>Fuleshwari / Shivnarayan</t>
  </si>
  <si>
    <t>Fool sundari / Fool saay</t>
  </si>
  <si>
    <t>Sunita /Ramswaroop</t>
  </si>
  <si>
    <t>Lata kumari / Rambrij</t>
  </si>
  <si>
    <t>Manmet / Achmbhit</t>
  </si>
  <si>
    <t>Anand / Jairam</t>
  </si>
  <si>
    <t>Laljeet / Anand</t>
  </si>
  <si>
    <t>23.391655 82.94262</t>
  </si>
  <si>
    <t>23.3892 82.937489</t>
  </si>
  <si>
    <t>23.389181 82.937628</t>
  </si>
  <si>
    <t>23.389254 82.937556</t>
  </si>
  <si>
    <t>23.391559 82.942192</t>
  </si>
  <si>
    <t>23.391777 82.942913</t>
  </si>
  <si>
    <t>23.391692 82.942897</t>
  </si>
  <si>
    <t>23.391798 82.942255</t>
  </si>
  <si>
    <t>23.391702 82.942827</t>
  </si>
  <si>
    <t>23.391451 82.942144</t>
  </si>
  <si>
    <t>23.391376 82.942135</t>
  </si>
  <si>
    <t>23.391399 82.942156</t>
  </si>
  <si>
    <t>23.39188 82.942139</t>
  </si>
  <si>
    <t xml:space="preserve">23.391213 82.942124 </t>
  </si>
  <si>
    <t>23.391217 82.942125</t>
  </si>
  <si>
    <t>23.391344 82.942129</t>
  </si>
  <si>
    <t>23.391326 82.942164</t>
  </si>
  <si>
    <t>23.391645 82.942181</t>
  </si>
  <si>
    <t>23.391752 82.942233</t>
  </si>
  <si>
    <t>23.391885 82.942902</t>
  </si>
  <si>
    <t>23.391756 82.94291</t>
  </si>
  <si>
    <t>23.391654 82.942554</t>
  </si>
  <si>
    <t>Prem saao / Dashru</t>
  </si>
  <si>
    <t>Goubari / Chamru</t>
  </si>
  <si>
    <t>Manoj / Chandrashekhar</t>
  </si>
  <si>
    <t>Amrit/ Bechan</t>
  </si>
  <si>
    <t>Hunnu lal/ Manbodh</t>
  </si>
  <si>
    <t>Somaru /Ramu</t>
  </si>
  <si>
    <t>Baleshwar/ nanku</t>
  </si>
  <si>
    <t>Muneshwar /Munnu</t>
  </si>
  <si>
    <t>Gyatri / VidhShankar</t>
  </si>
  <si>
    <t>Kalawati / Vinay</t>
  </si>
  <si>
    <t>23.391136 82.941943</t>
  </si>
  <si>
    <t>23.391083 82.941873</t>
  </si>
  <si>
    <t>23.391031 82.941816</t>
  </si>
  <si>
    <t>23.390935 82.941803</t>
  </si>
  <si>
    <t>23.375041 82.958224</t>
  </si>
  <si>
    <t>23.39055 82.941699</t>
  </si>
  <si>
    <t>23.390545 82.941698</t>
  </si>
  <si>
    <t>23.390422 82.941798</t>
  </si>
  <si>
    <t>23.390355 82.941909</t>
  </si>
  <si>
    <t>23.380054 82.954411</t>
  </si>
  <si>
    <t>23.380212 82.954507</t>
  </si>
  <si>
    <t>23.393332 82.970435</t>
  </si>
  <si>
    <t>23.401416 82.925052</t>
  </si>
  <si>
    <t>23.402533 82.940527</t>
  </si>
  <si>
    <t>23.383054 82.968425</t>
  </si>
  <si>
    <t>23.38274 82.96452</t>
  </si>
  <si>
    <t>23.383145 82.966756</t>
  </si>
  <si>
    <t>23.382458 82.946856</t>
  </si>
  <si>
    <t>23.397848 82.941936</t>
  </si>
  <si>
    <t>23.397896 82.941936</t>
  </si>
  <si>
    <t>23.384763 82.967458</t>
  </si>
  <si>
    <t>23.401569 82.9771745</t>
  </si>
  <si>
    <t>23.401565 82.977041</t>
  </si>
  <si>
    <t>23.383974 82.966856</t>
  </si>
  <si>
    <t>23.384769 82.967978</t>
  </si>
  <si>
    <t>23.390654 82.958485</t>
  </si>
  <si>
    <t>Sandy Loam</t>
  </si>
  <si>
    <t>5-6%</t>
  </si>
  <si>
    <t>NA</t>
  </si>
  <si>
    <t>Cow Farsh</t>
  </si>
  <si>
    <t>90 metre</t>
  </si>
  <si>
    <t>30 m</t>
  </si>
  <si>
    <t>1`.40</t>
  </si>
  <si>
    <t>Land Leveling</t>
  </si>
  <si>
    <t>Ravindra / Bhothi</t>
  </si>
  <si>
    <t>Aanad / Jairam</t>
  </si>
  <si>
    <t>Ramnarayan / Jagdish</t>
  </si>
  <si>
    <t xml:space="preserve">Syam / Tula Ram </t>
  </si>
  <si>
    <t>Sadar / Budhana</t>
  </si>
  <si>
    <t xml:space="preserve">Raghu Raj / Ramprasad </t>
  </si>
  <si>
    <t>23.393208 82.691781</t>
  </si>
  <si>
    <t>23.388729 82.943</t>
  </si>
  <si>
    <t>23.392186 82.938193</t>
  </si>
  <si>
    <t>23.390179 82.941103</t>
  </si>
  <si>
    <t>23.394264 82.95949</t>
  </si>
  <si>
    <t>23.382355 82.955136</t>
  </si>
  <si>
    <t>Sondhari/Ladghu</t>
  </si>
  <si>
    <t>Bodhai/Govind</t>
  </si>
  <si>
    <t>Shivbal/Bechu</t>
  </si>
  <si>
    <t>Mahesh/Ramdhan</t>
  </si>
  <si>
    <t>Subhash/Ramdas</t>
  </si>
  <si>
    <t>Kunjbihari/Bulchu</t>
  </si>
  <si>
    <t>Gohadul/Gurubahal</t>
  </si>
  <si>
    <t>Nan Bhaiya/Dina</t>
  </si>
  <si>
    <t>Birbahadur/Ramdas</t>
  </si>
  <si>
    <t>Pradeep/Bhola</t>
  </si>
  <si>
    <t>Kalika/Rambilash</t>
  </si>
  <si>
    <t>Ramchhatar/Jagdish</t>
  </si>
  <si>
    <t>Bintu/Devnandan</t>
  </si>
  <si>
    <t>Kunjbihari/Ramgulam</t>
  </si>
  <si>
    <t>Ramnath/Vishun</t>
  </si>
  <si>
    <t>Sohan/Bachchu</t>
  </si>
  <si>
    <t>Bulchu/Kastu</t>
  </si>
  <si>
    <t>Sumitra/Ranjan</t>
  </si>
  <si>
    <t>Phooleshwari/Budh</t>
  </si>
  <si>
    <t>Budhu/Jaifal</t>
  </si>
  <si>
    <t>Sajanu/Pradeshi</t>
  </si>
  <si>
    <t>Shivlal/Pradeshi</t>
  </si>
  <si>
    <t>Vinod/Rajendra</t>
  </si>
  <si>
    <t>Adhirtiya/Kishun</t>
  </si>
  <si>
    <t>Ubar/Bhogla</t>
  </si>
  <si>
    <t>Kaleshwari/ Mohar</t>
  </si>
  <si>
    <t>Khaisu/Tatu</t>
  </si>
  <si>
    <t>Shivbhajan/Ramroop</t>
  </si>
  <si>
    <t>Manikchand/Ramratan</t>
  </si>
  <si>
    <t>Ramprasad/Laxman</t>
  </si>
  <si>
    <t>Chamaru/Ayodhya</t>
  </si>
  <si>
    <t>Rajmaniya/Pancham</t>
  </si>
  <si>
    <t>Budhi/Chainsai</t>
  </si>
  <si>
    <t>Aashirvad/Chandraman</t>
  </si>
  <si>
    <t>23.382125 82.963215</t>
  </si>
  <si>
    <t>23.380287 82.963496</t>
  </si>
  <si>
    <t>23.39415 82.958677</t>
  </si>
  <si>
    <t>23.383897 82.936265</t>
  </si>
  <si>
    <t>23.38475 82.956172</t>
  </si>
  <si>
    <t>23.39526 82.957838</t>
  </si>
  <si>
    <t>23.385662 82.940662</t>
  </si>
  <si>
    <t>23.387829 82.9638</t>
  </si>
  <si>
    <t>23.395399 82.958433</t>
  </si>
  <si>
    <t>23.382272 82.955298</t>
  </si>
  <si>
    <t>23.385147 82.955767</t>
  </si>
  <si>
    <t>23.390982 82.93759</t>
  </si>
  <si>
    <t>23.391036 82.945301</t>
  </si>
  <si>
    <t>23.376997 82.96748</t>
  </si>
  <si>
    <t>23.395064 82.958053</t>
  </si>
  <si>
    <t>23.393897 82.957865</t>
  </si>
  <si>
    <t>23.391789 82.956095</t>
  </si>
  <si>
    <t>23.394083 82.95951</t>
  </si>
  <si>
    <t>23.298757 82.943675</t>
  </si>
  <si>
    <t>23.390538 82.937503</t>
  </si>
  <si>
    <t>23.381198 82.934659</t>
  </si>
  <si>
    <t>23.385147 82.955367</t>
  </si>
  <si>
    <t>23.377745 82.93591</t>
  </si>
  <si>
    <t>23.384056 82.955043</t>
  </si>
  <si>
    <t>23.387495 82.958322</t>
  </si>
  <si>
    <t>23.388478 82.940967</t>
  </si>
  <si>
    <t>23.394108 82.936511</t>
  </si>
  <si>
    <t>23.380644 82.954582</t>
  </si>
  <si>
    <t>23.397063 82.944722</t>
  </si>
  <si>
    <t>23.39262 82.955591</t>
  </si>
  <si>
    <t>23.387854 82.940182</t>
  </si>
  <si>
    <t>23.39283 82.956306</t>
  </si>
  <si>
    <t>Govt Land</t>
  </si>
  <si>
    <t>23.380815 82.965143</t>
  </si>
  <si>
    <t>23.377789 82.963929</t>
  </si>
  <si>
    <t>23.379005 82.963376</t>
  </si>
  <si>
    <t xml:space="preserve">Maghanala me </t>
  </si>
  <si>
    <t>23.386586 82.949219</t>
  </si>
  <si>
    <t>23.394872 82.962042</t>
  </si>
  <si>
    <t>23.388995 82.968021</t>
  </si>
  <si>
    <t>23.381253 82.958059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</si>
</sst>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sz val="11"/>
      <color rgb="FFFFFF00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sz val="12"/>
      <name val="Arial"/>
      <family val="2"/>
    </font>
    <font>
      <sz val="11"/>
      <color theme="1"/>
      <name val="Times New Roman"/>
      <family val="1"/>
    </font>
    <font>
      <sz val="11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46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left" vertical="top" wrapText="1"/>
    </xf>
    <xf numFmtId="0" fontId="4" fillId="3" borderId="0" xfId="0" applyFont="1" applyFill="1"/>
    <xf numFmtId="0" fontId="6" fillId="2" borderId="6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6" xfId="0" applyFont="1" applyFill="1" applyBorder="1"/>
    <xf numFmtId="0" fontId="6" fillId="2" borderId="4" xfId="0" applyFont="1" applyFill="1" applyBorder="1"/>
    <xf numFmtId="0" fontId="7" fillId="2" borderId="6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7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vertical="top" wrapText="1"/>
    </xf>
    <xf numFmtId="0" fontId="6" fillId="2" borderId="8" xfId="0" applyFont="1" applyFill="1" applyBorder="1"/>
    <xf numFmtId="0" fontId="0" fillId="2" borderId="9" xfId="0" applyFill="1" applyBorder="1" applyAlignment="1">
      <alignment horizontal="left" vertical="top"/>
    </xf>
    <xf numFmtId="0" fontId="4" fillId="2" borderId="9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12" fillId="2" borderId="3" xfId="0" applyFont="1" applyFill="1" applyBorder="1"/>
    <xf numFmtId="0" fontId="12" fillId="2" borderId="3" xfId="0" applyFont="1" applyFill="1" applyBorder="1" applyAlignment="1">
      <alignment horizontal="left" vertical="top" wrapText="1"/>
    </xf>
    <xf numFmtId="0" fontId="0" fillId="0" borderId="10" xfId="0" applyBorder="1"/>
    <xf numFmtId="2" fontId="0" fillId="0" borderId="10" xfId="0" applyNumberFormat="1" applyBorder="1"/>
    <xf numFmtId="0" fontId="4" fillId="3" borderId="10" xfId="0" applyFont="1" applyFill="1" applyBorder="1" applyAlignment="1">
      <alignment horizontal="left" vertical="top" wrapText="1"/>
    </xf>
    <xf numFmtId="0" fontId="0" fillId="3" borderId="10" xfId="0" applyFill="1" applyBorder="1"/>
    <xf numFmtId="0" fontId="0" fillId="3" borderId="10" xfId="0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left"/>
    </xf>
    <xf numFmtId="0" fontId="4" fillId="3" borderId="10" xfId="0" applyFont="1" applyFill="1" applyBorder="1"/>
    <xf numFmtId="0" fontId="4" fillId="3" borderId="10" xfId="0" applyFont="1" applyFill="1" applyBorder="1" applyAlignment="1">
      <alignment horizontal="left"/>
    </xf>
    <xf numFmtId="0" fontId="0" fillId="0" borderId="11" xfId="0" applyBorder="1"/>
    <xf numFmtId="0" fontId="16" fillId="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center" vertical="center" wrapText="1"/>
    </xf>
    <xf numFmtId="3" fontId="15" fillId="4" borderId="10" xfId="0" applyNumberFormat="1" applyFont="1" applyFill="1" applyBorder="1" applyAlignment="1">
      <alignment horizontal="right" vertical="center" wrapText="1"/>
    </xf>
    <xf numFmtId="9" fontId="12" fillId="2" borderId="3" xfId="15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1" fontId="8" fillId="2" borderId="3" xfId="0" applyNumberFormat="1" applyFont="1" applyFill="1" applyBorder="1" applyAlignment="1">
      <alignment horizontal="left" vertical="center" wrapText="1"/>
    </xf>
    <xf numFmtId="2" fontId="0" fillId="6" borderId="11" xfId="0" applyNumberFormat="1" applyFill="1" applyBorder="1"/>
    <xf numFmtId="0" fontId="0" fillId="7" borderId="10" xfId="0" applyFill="1" applyBorder="1"/>
    <xf numFmtId="0" fontId="18" fillId="0" borderId="10" xfId="0" applyFont="1" applyBorder="1" applyAlignment="1">
      <alignment wrapText="1"/>
    </xf>
    <xf numFmtId="0" fontId="18" fillId="8" borderId="10" xfId="0" applyFont="1" applyFill="1" applyBorder="1" applyAlignment="1">
      <alignment wrapText="1"/>
    </xf>
    <xf numFmtId="0" fontId="0" fillId="3" borderId="10" xfId="0" applyFill="1" applyBorder="1" applyAlignment="1">
      <alignment/>
    </xf>
    <xf numFmtId="0" fontId="4" fillId="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8" fillId="8" borderId="10" xfId="0" applyFont="1" applyFill="1" applyBorder="1" applyAlignment="1">
      <alignment/>
    </xf>
    <xf numFmtId="2" fontId="0" fillId="2" borderId="10" xfId="0" applyNumberFormat="1" applyFill="1" applyBorder="1"/>
    <xf numFmtId="2" fontId="0" fillId="7" borderId="0" xfId="0" applyNumberFormat="1" applyFill="1"/>
    <xf numFmtId="0" fontId="0" fillId="0" borderId="10" xfId="0" applyBorder="1" applyAlignment="1">
      <alignment wrapText="1"/>
    </xf>
    <xf numFmtId="2" fontId="12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vertical="top" wrapText="1"/>
    </xf>
    <xf numFmtId="2" fontId="4" fillId="2" borderId="12" xfId="0" applyNumberFormat="1" applyFont="1" applyFill="1" applyBorder="1" applyAlignment="1">
      <alignment horizontal="left"/>
    </xf>
    <xf numFmtId="2" fontId="0" fillId="7" borderId="10" xfId="0" applyNumberForma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21" fillId="0" borderId="0" xfId="0" applyFont="1"/>
    <xf numFmtId="0" fontId="0" fillId="2" borderId="9" xfId="0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left" vertical="top" wrapText="1"/>
    </xf>
    <xf numFmtId="2" fontId="22" fillId="2" borderId="9" xfId="0" applyNumberFormat="1" applyFont="1" applyFill="1" applyBorder="1" applyAlignment="1">
      <alignment horizontal="center" vertical="center" wrapText="1"/>
    </xf>
    <xf numFmtId="2" fontId="22" fillId="2" borderId="12" xfId="0" applyNumberFormat="1" applyFont="1" applyFill="1" applyBorder="1" applyAlignment="1">
      <alignment horizontal="left" vertical="top" wrapText="1"/>
    </xf>
    <xf numFmtId="2" fontId="22" fillId="2" borderId="9" xfId="0" applyNumberFormat="1" applyFont="1" applyFill="1" applyBorder="1" applyAlignment="1">
      <alignment horizontal="center" vertical="top" wrapText="1"/>
    </xf>
    <xf numFmtId="0" fontId="22" fillId="2" borderId="9" xfId="0" applyFont="1" applyFill="1" applyBorder="1" applyAlignment="1">
      <alignment horizontal="center"/>
    </xf>
    <xf numFmtId="0" fontId="22" fillId="2" borderId="9" xfId="0" applyFont="1" applyFill="1" applyBorder="1"/>
    <xf numFmtId="0" fontId="22" fillId="2" borderId="9" xfId="0" applyFont="1" applyFill="1" applyBorder="1" applyAlignment="1">
      <alignment vertical="center"/>
    </xf>
    <xf numFmtId="0" fontId="22" fillId="2" borderId="1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top" wrapText="1"/>
    </xf>
    <xf numFmtId="2" fontId="22" fillId="2" borderId="9" xfId="0" applyNumberFormat="1" applyFont="1" applyFill="1" applyBorder="1" applyAlignment="1">
      <alignment horizontal="center" vertical="center"/>
    </xf>
    <xf numFmtId="18" fontId="22" fillId="2" borderId="9" xfId="0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top" wrapText="1"/>
    </xf>
    <xf numFmtId="0" fontId="24" fillId="2" borderId="9" xfId="0" applyFont="1" applyFill="1" applyBorder="1" applyAlignment="1">
      <alignment horizontal="center" vertical="center"/>
    </xf>
    <xf numFmtId="2" fontId="24" fillId="2" borderId="9" xfId="0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 wrapText="1"/>
    </xf>
    <xf numFmtId="2" fontId="24" fillId="2" borderId="9" xfId="0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 vertical="center" wrapText="1"/>
    </xf>
    <xf numFmtId="2" fontId="25" fillId="2" borderId="9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left" wrapText="1"/>
    </xf>
    <xf numFmtId="0" fontId="26" fillId="2" borderId="9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left" vertical="center"/>
    </xf>
    <xf numFmtId="0" fontId="22" fillId="2" borderId="20" xfId="0" applyFont="1" applyFill="1" applyBorder="1" applyAlignment="1">
      <alignment horizontal="center" vertical="center" wrapText="1"/>
    </xf>
    <xf numFmtId="2" fontId="22" fillId="2" borderId="12" xfId="0" applyNumberFormat="1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left" vertical="center"/>
    </xf>
    <xf numFmtId="0" fontId="22" fillId="2" borderId="21" xfId="0" applyFont="1" applyFill="1" applyBorder="1" applyAlignment="1">
      <alignment horizontal="left" vertical="center"/>
    </xf>
    <xf numFmtId="0" fontId="22" fillId="2" borderId="22" xfId="0" applyFont="1" applyFill="1" applyBorder="1" applyAlignment="1">
      <alignment horizontal="left" vertical="center"/>
    </xf>
    <xf numFmtId="0" fontId="22" fillId="2" borderId="20" xfId="0" applyFont="1" applyFill="1" applyBorder="1" applyAlignment="1">
      <alignment horizontal="left" vertical="center"/>
    </xf>
    <xf numFmtId="0" fontId="0" fillId="2" borderId="20" xfId="0" applyFill="1" applyBorder="1"/>
    <xf numFmtId="0" fontId="0" fillId="2" borderId="22" xfId="0" applyFill="1" applyBorder="1"/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left" vertical="top" wrapText="1"/>
    </xf>
    <xf numFmtId="0" fontId="20" fillId="2" borderId="27" xfId="0" applyFont="1" applyFill="1" applyBorder="1" applyAlignment="1">
      <alignment horizontal="left" vertical="top" wrapText="1"/>
    </xf>
    <xf numFmtId="0" fontId="20" fillId="2" borderId="2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23" fillId="2" borderId="26" xfId="0" applyFont="1" applyFill="1" applyBorder="1" applyAlignment="1">
      <alignment horizontal="left" vertical="top" wrapText="1"/>
    </xf>
    <xf numFmtId="0" fontId="23" fillId="2" borderId="27" xfId="0" applyFont="1" applyFill="1" applyBorder="1" applyAlignment="1">
      <alignment horizontal="left" vertical="top" wrapText="1"/>
    </xf>
    <xf numFmtId="0" fontId="23" fillId="2" borderId="17" xfId="0" applyFont="1" applyFill="1" applyBorder="1" applyAlignment="1">
      <alignment horizontal="left" vertical="top" wrapText="1"/>
    </xf>
    <xf numFmtId="0" fontId="22" fillId="2" borderId="21" xfId="0" applyFont="1" applyFill="1" applyBorder="1" applyAlignment="1">
      <alignment horizontal="left" vertical="center" wrapText="1"/>
    </xf>
    <xf numFmtId="0" fontId="22" fillId="2" borderId="22" xfId="0" applyFont="1" applyFill="1" applyBorder="1" applyAlignment="1">
      <alignment horizontal="left" vertical="center" wrapText="1"/>
    </xf>
    <xf numFmtId="0" fontId="22" fillId="2" borderId="20" xfId="0" applyFont="1" applyFill="1" applyBorder="1" applyAlignment="1">
      <alignment horizontal="left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right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3" fontId="15" fillId="4" borderId="10" xfId="0" applyNumberFormat="1" applyFont="1" applyFill="1" applyBorder="1" applyAlignment="1">
      <alignment horizontal="right" vertical="center" wrapText="1"/>
    </xf>
    <xf numFmtId="0" fontId="18" fillId="7" borderId="41" xfId="0" applyFont="1" applyFill="1" applyBorder="1" applyAlignment="1">
      <alignment horizontal="center" wrapText="1"/>
    </xf>
    <xf numFmtId="0" fontId="18" fillId="7" borderId="42" xfId="0" applyFont="1" applyFill="1" applyBorder="1" applyAlignment="1">
      <alignment horizontal="center" wrapText="1"/>
    </xf>
    <xf numFmtId="0" fontId="18" fillId="7" borderId="11" xfId="0" applyFont="1" applyFill="1" applyBorder="1" applyAlignment="1">
      <alignment horizontal="center" wrapText="1"/>
    </xf>
    <xf numFmtId="0" fontId="19" fillId="7" borderId="43" xfId="0" applyFont="1" applyFill="1" applyBorder="1" applyAlignment="1">
      <alignment horizontal="center"/>
    </xf>
    <xf numFmtId="0" fontId="19" fillId="7" borderId="44" xfId="0" applyFont="1" applyFill="1" applyBorder="1" applyAlignment="1">
      <alignment horizontal="center"/>
    </xf>
    <xf numFmtId="0" fontId="19" fillId="7" borderId="4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3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5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6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7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8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9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10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1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2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3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4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5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6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7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8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9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0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3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4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5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6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7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8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29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30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1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2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3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4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5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6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7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8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39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40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Relationship Id="rId4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24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62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81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00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20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81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15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533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105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295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86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867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05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248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43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62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81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01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20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R662"/>
  <sheetViews>
    <sheetView tabSelected="1" workbookViewId="0" topLeftCell="A57">
      <selection activeCell="H68" sqref="H68"/>
    </sheetView>
  </sheetViews>
  <sheetFormatPr defaultColWidth="9.140625" defaultRowHeight="15"/>
  <cols>
    <col min="1" max="1" width="3.28125" style="1" customWidth="1"/>
    <col min="2" max="2" width="5.421875" style="13" customWidth="1"/>
    <col min="3" max="3" width="28.140625" style="13" customWidth="1"/>
    <col min="4" max="4" width="45.28125" style="13" customWidth="1"/>
    <col min="5" max="5" width="8.8515625" style="29" customWidth="1"/>
    <col min="6" max="6" width="10.57421875" style="29" customWidth="1"/>
    <col min="7" max="8" width="9.00390625" style="29" customWidth="1"/>
    <col min="9" max="9" width="19.28125" style="104" customWidth="1"/>
    <col min="10" max="10" width="14.140625" style="29" customWidth="1"/>
    <col min="11" max="11" width="11.57421875" style="29" customWidth="1"/>
    <col min="12" max="12" width="10.28125" style="104" customWidth="1"/>
    <col min="13" max="13" width="23.7109375" style="13" customWidth="1"/>
    <col min="14" max="14" width="10.8515625" style="104" customWidth="1"/>
    <col min="15" max="16384" width="9.140625" style="1" customWidth="1"/>
  </cols>
  <sheetData>
    <row r="1" spans="2:14" ht="18.75" thickBot="1">
      <c r="B1" s="167" t="s">
        <v>376</v>
      </c>
      <c r="C1" s="168"/>
      <c r="D1" s="168"/>
      <c r="E1" s="168"/>
      <c r="F1" s="168"/>
      <c r="G1" s="168"/>
      <c r="H1" s="168"/>
      <c r="I1" s="168"/>
      <c r="J1" s="169"/>
      <c r="K1" s="169"/>
      <c r="L1" s="168"/>
      <c r="M1" s="168"/>
      <c r="N1" s="170"/>
    </row>
    <row r="2" spans="2:14" ht="15">
      <c r="B2" s="5"/>
      <c r="C2" s="4"/>
      <c r="D2" s="4"/>
      <c r="E2" s="23"/>
      <c r="F2" s="23"/>
      <c r="G2" s="23"/>
      <c r="H2" s="23"/>
      <c r="I2" s="112"/>
      <c r="J2" s="23"/>
      <c r="K2" s="23"/>
      <c r="L2" s="97"/>
      <c r="M2" s="4"/>
      <c r="N2" s="105"/>
    </row>
    <row r="3" spans="2:14" ht="15" thickBot="1">
      <c r="B3" s="5"/>
      <c r="C3" s="4"/>
      <c r="D3" s="4"/>
      <c r="E3" s="196"/>
      <c r="F3" s="196"/>
      <c r="G3" s="196"/>
      <c r="H3" s="196"/>
      <c r="I3" s="196"/>
      <c r="J3" s="197"/>
      <c r="K3" s="197"/>
      <c r="L3" s="196"/>
      <c r="M3" s="91"/>
      <c r="N3" s="105"/>
    </row>
    <row r="4" spans="2:14" ht="15">
      <c r="B4" s="14" t="s">
        <v>0</v>
      </c>
      <c r="C4" s="15"/>
      <c r="D4" s="15" t="s">
        <v>1</v>
      </c>
      <c r="E4" s="24"/>
      <c r="F4" s="24"/>
      <c r="G4" s="24"/>
      <c r="H4" s="24"/>
      <c r="I4" s="115"/>
      <c r="J4" s="24"/>
      <c r="K4" s="24"/>
      <c r="L4" s="99"/>
      <c r="M4" s="10"/>
      <c r="N4" s="106"/>
    </row>
    <row r="5" spans="2:14" ht="28.5" customHeight="1">
      <c r="B5" s="3"/>
      <c r="C5" s="32"/>
      <c r="D5" s="2" t="s">
        <v>94</v>
      </c>
      <c r="E5" s="201"/>
      <c r="F5" s="201"/>
      <c r="G5" s="201"/>
      <c r="H5" s="201"/>
      <c r="I5" s="196"/>
      <c r="J5" s="197"/>
      <c r="K5" s="197"/>
      <c r="L5" s="201"/>
      <c r="M5" s="201"/>
      <c r="N5" s="202"/>
    </row>
    <row r="6" spans="2:14" ht="20.1" customHeight="1">
      <c r="B6" s="3"/>
      <c r="C6" s="32"/>
      <c r="D6" s="2" t="s">
        <v>2</v>
      </c>
      <c r="E6" s="186" t="s">
        <v>296</v>
      </c>
      <c r="F6" s="186"/>
      <c r="G6" s="186"/>
      <c r="H6" s="186"/>
      <c r="I6" s="187"/>
      <c r="J6" s="186"/>
      <c r="K6" s="186"/>
      <c r="L6" s="100"/>
      <c r="M6" s="38"/>
      <c r="N6" s="105"/>
    </row>
    <row r="7" spans="2:18" ht="20.1" customHeight="1">
      <c r="B7" s="3"/>
      <c r="C7" s="32"/>
      <c r="D7" s="2" t="s">
        <v>3</v>
      </c>
      <c r="E7" s="186" t="s">
        <v>297</v>
      </c>
      <c r="F7" s="186"/>
      <c r="G7" s="186"/>
      <c r="H7" s="186"/>
      <c r="I7" s="187"/>
      <c r="J7" s="186"/>
      <c r="K7" s="186"/>
      <c r="L7" s="100"/>
      <c r="M7" s="38"/>
      <c r="N7" s="105"/>
      <c r="Q7" s="190"/>
      <c r="R7" s="190"/>
    </row>
    <row r="8" spans="2:14" ht="20.1" customHeight="1">
      <c r="B8" s="3"/>
      <c r="C8" s="32"/>
      <c r="D8" s="2" t="s">
        <v>4</v>
      </c>
      <c r="E8" s="186" t="s">
        <v>377</v>
      </c>
      <c r="F8" s="186"/>
      <c r="G8" s="186"/>
      <c r="H8" s="186"/>
      <c r="I8" s="187"/>
      <c r="J8" s="186"/>
      <c r="K8" s="186"/>
      <c r="L8" s="100"/>
      <c r="M8" s="38"/>
      <c r="N8" s="105"/>
    </row>
    <row r="9" spans="2:14" ht="20.1" customHeight="1" thickBot="1">
      <c r="B9" s="8"/>
      <c r="C9" s="31"/>
      <c r="D9" s="9" t="s">
        <v>95</v>
      </c>
      <c r="E9" s="174">
        <v>1</v>
      </c>
      <c r="F9" s="174"/>
      <c r="G9" s="174"/>
      <c r="H9" s="174"/>
      <c r="I9" s="175"/>
      <c r="J9" s="176"/>
      <c r="K9" s="176"/>
      <c r="L9" s="174"/>
      <c r="M9" s="92"/>
      <c r="N9" s="107"/>
    </row>
    <row r="10" spans="2:14" ht="15" thickBot="1">
      <c r="B10" s="5"/>
      <c r="C10" s="4"/>
      <c r="D10" s="4"/>
      <c r="E10" s="23"/>
      <c r="F10" s="23"/>
      <c r="G10" s="23"/>
      <c r="H10" s="23"/>
      <c r="I10" s="112"/>
      <c r="J10" s="23"/>
      <c r="K10" s="23"/>
      <c r="L10" s="97"/>
      <c r="M10" s="4"/>
      <c r="N10" s="105"/>
    </row>
    <row r="11" spans="2:14" ht="20.1" customHeight="1">
      <c r="B11" s="14" t="s">
        <v>5</v>
      </c>
      <c r="C11" s="15"/>
      <c r="D11" s="15" t="s">
        <v>6</v>
      </c>
      <c r="E11" s="24"/>
      <c r="F11" s="24"/>
      <c r="G11" s="24"/>
      <c r="H11" s="24"/>
      <c r="I11" s="115"/>
      <c r="J11" s="24"/>
      <c r="K11" s="24"/>
      <c r="L11" s="99"/>
      <c r="M11" s="10"/>
      <c r="N11" s="106"/>
    </row>
    <row r="12" spans="2:14" ht="20.1" customHeight="1">
      <c r="B12" s="3"/>
      <c r="C12" s="32"/>
      <c r="D12" s="2" t="s">
        <v>7</v>
      </c>
      <c r="E12" s="39">
        <v>301</v>
      </c>
      <c r="F12" s="39"/>
      <c r="G12" s="39"/>
      <c r="H12" s="39"/>
      <c r="I12" s="116"/>
      <c r="J12" s="113"/>
      <c r="K12" s="113"/>
      <c r="L12" s="100"/>
      <c r="M12" s="90"/>
      <c r="N12" s="105"/>
    </row>
    <row r="13" spans="2:14" ht="20.1" customHeight="1">
      <c r="B13" s="3"/>
      <c r="C13" s="32"/>
      <c r="D13" s="2" t="s">
        <v>8</v>
      </c>
      <c r="E13" s="39">
        <v>1200</v>
      </c>
      <c r="F13" s="39"/>
      <c r="G13" s="39"/>
      <c r="H13" s="39"/>
      <c r="I13" s="116"/>
      <c r="J13" s="113"/>
      <c r="K13" s="113"/>
      <c r="L13" s="100"/>
      <c r="M13" s="90"/>
      <c r="N13" s="105"/>
    </row>
    <row r="14" spans="2:14" ht="20.1" customHeight="1">
      <c r="B14" s="3"/>
      <c r="C14" s="32"/>
      <c r="D14" s="2" t="s">
        <v>9</v>
      </c>
      <c r="E14" s="30" t="s">
        <v>1110</v>
      </c>
      <c r="F14" s="30"/>
      <c r="G14" s="30"/>
      <c r="H14" s="30"/>
      <c r="I14" s="116"/>
      <c r="J14" s="113"/>
      <c r="K14" s="113"/>
      <c r="L14" s="100"/>
      <c r="M14" s="90"/>
      <c r="N14" s="105"/>
    </row>
    <row r="15" spans="2:14" ht="20.1" customHeight="1">
      <c r="B15" s="3"/>
      <c r="C15" s="32"/>
      <c r="D15" s="2" t="s">
        <v>10</v>
      </c>
      <c r="E15" s="40" t="s">
        <v>1111</v>
      </c>
      <c r="F15" s="40"/>
      <c r="G15" s="40"/>
      <c r="H15" s="40"/>
      <c r="I15" s="116"/>
      <c r="J15" s="113"/>
      <c r="K15" s="113"/>
      <c r="L15" s="100"/>
      <c r="M15" s="90"/>
      <c r="N15" s="105"/>
    </row>
    <row r="16" spans="2:14" ht="20.1" customHeight="1">
      <c r="B16" s="3"/>
      <c r="C16" s="32"/>
      <c r="D16" s="2" t="s">
        <v>40</v>
      </c>
      <c r="E16" s="39">
        <v>1</v>
      </c>
      <c r="F16" s="39"/>
      <c r="G16" s="39"/>
      <c r="H16" s="39"/>
      <c r="I16" s="171"/>
      <c r="J16" s="172"/>
      <c r="K16" s="172"/>
      <c r="L16" s="173"/>
      <c r="M16" s="90"/>
      <c r="N16" s="105"/>
    </row>
    <row r="17" spans="2:14" ht="20.1" customHeight="1">
      <c r="B17" s="3"/>
      <c r="C17" s="32"/>
      <c r="D17" s="2"/>
      <c r="E17" s="39"/>
      <c r="F17" s="39"/>
      <c r="G17" s="39"/>
      <c r="H17" s="39"/>
      <c r="I17" s="171"/>
      <c r="J17" s="172"/>
      <c r="K17" s="172"/>
      <c r="L17" s="173"/>
      <c r="M17" s="90"/>
      <c r="N17" s="105"/>
    </row>
    <row r="18" spans="2:14" ht="20.1" customHeight="1" thickBot="1">
      <c r="B18" s="8"/>
      <c r="C18" s="31"/>
      <c r="D18" s="9"/>
      <c r="E18" s="22"/>
      <c r="F18" s="22"/>
      <c r="G18" s="22"/>
      <c r="H18" s="22"/>
      <c r="I18" s="117"/>
      <c r="J18" s="22"/>
      <c r="K18" s="22"/>
      <c r="L18" s="98"/>
      <c r="M18" s="31"/>
      <c r="N18" s="107"/>
    </row>
    <row r="19" spans="2:14" ht="20.1" customHeight="1" thickBot="1">
      <c r="B19" s="3"/>
      <c r="C19" s="32"/>
      <c r="D19" s="2"/>
      <c r="E19" s="21"/>
      <c r="F19" s="21"/>
      <c r="G19" s="21"/>
      <c r="H19" s="21"/>
      <c r="I19" s="116"/>
      <c r="J19" s="113"/>
      <c r="K19" s="113"/>
      <c r="L19" s="100"/>
      <c r="M19" s="90"/>
      <c r="N19" s="105"/>
    </row>
    <row r="20" spans="2:14" ht="20.1" customHeight="1">
      <c r="B20" s="16" t="s">
        <v>13</v>
      </c>
      <c r="C20" s="17"/>
      <c r="D20" s="17" t="s">
        <v>101</v>
      </c>
      <c r="E20" s="45"/>
      <c r="F20" s="45"/>
      <c r="G20" s="45"/>
      <c r="H20" s="45"/>
      <c r="I20" s="101"/>
      <c r="J20" s="25"/>
      <c r="K20" s="25"/>
      <c r="L20" s="101"/>
      <c r="M20" s="11"/>
      <c r="N20" s="106"/>
    </row>
    <row r="21" spans="2:14" ht="20.1" customHeight="1">
      <c r="B21" s="5"/>
      <c r="C21" s="4"/>
      <c r="D21" s="2" t="s">
        <v>11</v>
      </c>
      <c r="E21" s="43">
        <v>1067</v>
      </c>
      <c r="F21" s="43"/>
      <c r="G21" s="43"/>
      <c r="H21" s="43"/>
      <c r="I21" s="112"/>
      <c r="J21" s="23"/>
      <c r="K21" s="23"/>
      <c r="L21" s="97"/>
      <c r="M21" s="4"/>
      <c r="N21" s="105"/>
    </row>
    <row r="22" spans="2:14" ht="20.1" customHeight="1">
      <c r="B22" s="5"/>
      <c r="C22" s="4"/>
      <c r="D22" s="2" t="s">
        <v>102</v>
      </c>
      <c r="E22" s="43">
        <v>224</v>
      </c>
      <c r="F22" s="43"/>
      <c r="G22" s="43"/>
      <c r="H22" s="43"/>
      <c r="I22" s="112"/>
      <c r="J22" s="23"/>
      <c r="K22" s="23"/>
      <c r="L22" s="97"/>
      <c r="M22" s="4"/>
      <c r="N22" s="105"/>
    </row>
    <row r="23" spans="2:14" ht="20.1" customHeight="1">
      <c r="B23" s="5"/>
      <c r="C23" s="4"/>
      <c r="D23" s="2" t="s">
        <v>12</v>
      </c>
      <c r="E23" s="43">
        <v>707</v>
      </c>
      <c r="F23" s="43"/>
      <c r="G23" s="43"/>
      <c r="H23" s="43"/>
      <c r="I23" s="112"/>
      <c r="J23" s="23"/>
      <c r="K23" s="23"/>
      <c r="L23" s="97"/>
      <c r="M23" s="4"/>
      <c r="N23" s="105"/>
    </row>
    <row r="24" spans="2:14" ht="20.1" customHeight="1" thickBot="1">
      <c r="B24" s="6"/>
      <c r="C24" s="7"/>
      <c r="D24" s="9" t="s">
        <v>35</v>
      </c>
      <c r="E24" s="44">
        <v>83</v>
      </c>
      <c r="F24" s="44"/>
      <c r="G24" s="44"/>
      <c r="H24" s="44"/>
      <c r="I24" s="102"/>
      <c r="J24" s="27"/>
      <c r="K24" s="27"/>
      <c r="L24" s="102"/>
      <c r="M24" s="7"/>
      <c r="N24" s="107"/>
    </row>
    <row r="25" spans="2:14" ht="24.95" customHeight="1">
      <c r="B25" s="18" t="s">
        <v>14</v>
      </c>
      <c r="C25" s="33"/>
      <c r="D25" s="19" t="s">
        <v>103</v>
      </c>
      <c r="E25" s="42"/>
      <c r="F25" s="42"/>
      <c r="G25" s="42"/>
      <c r="H25" s="42"/>
      <c r="I25" s="101"/>
      <c r="J25" s="25"/>
      <c r="K25" s="25"/>
      <c r="L25" s="101"/>
      <c r="M25" s="11"/>
      <c r="N25" s="106"/>
    </row>
    <row r="26" spans="2:14" ht="35.1" customHeight="1">
      <c r="B26" s="5"/>
      <c r="C26" s="4"/>
      <c r="D26" s="2" t="s">
        <v>96</v>
      </c>
      <c r="E26" s="119">
        <v>466</v>
      </c>
      <c r="F26" s="39"/>
      <c r="G26" s="39"/>
      <c r="H26" s="39"/>
      <c r="I26" s="112"/>
      <c r="J26" s="23"/>
      <c r="K26" s="23"/>
      <c r="L26" s="97"/>
      <c r="M26" s="4"/>
      <c r="N26" s="105"/>
    </row>
    <row r="27" spans="2:14" ht="35.1" customHeight="1">
      <c r="B27" s="5"/>
      <c r="C27" s="4"/>
      <c r="D27" s="2" t="s">
        <v>97</v>
      </c>
      <c r="E27" s="119">
        <v>33997</v>
      </c>
      <c r="F27" s="39"/>
      <c r="G27" s="39"/>
      <c r="H27" s="39"/>
      <c r="I27" s="112"/>
      <c r="J27" s="23"/>
      <c r="K27" s="23"/>
      <c r="L27" s="97"/>
      <c r="M27" s="4"/>
      <c r="N27" s="105"/>
    </row>
    <row r="28" spans="2:14" ht="60" customHeight="1">
      <c r="B28" s="5"/>
      <c r="C28" s="4"/>
      <c r="D28" s="2" t="s">
        <v>91</v>
      </c>
      <c r="E28" s="119">
        <v>173</v>
      </c>
      <c r="F28" s="39"/>
      <c r="G28" s="39"/>
      <c r="H28" s="39"/>
      <c r="I28" s="112"/>
      <c r="J28" s="23"/>
      <c r="K28" s="23"/>
      <c r="L28" s="97"/>
      <c r="M28" s="4"/>
      <c r="N28" s="105"/>
    </row>
    <row r="29" spans="2:14" ht="60" customHeight="1">
      <c r="B29" s="5"/>
      <c r="C29" s="4"/>
      <c r="D29" s="2" t="s">
        <v>93</v>
      </c>
      <c r="E29" s="119">
        <v>115.12</v>
      </c>
      <c r="F29" s="39"/>
      <c r="G29" s="39"/>
      <c r="H29" s="39"/>
      <c r="I29" s="112"/>
      <c r="J29" s="23"/>
      <c r="K29" s="23"/>
      <c r="L29" s="97"/>
      <c r="M29" s="4"/>
      <c r="N29" s="105"/>
    </row>
    <row r="30" spans="2:14" ht="60" customHeight="1" thickBot="1">
      <c r="B30" s="6"/>
      <c r="C30" s="7"/>
      <c r="D30" s="9" t="s">
        <v>92</v>
      </c>
      <c r="E30" s="120">
        <v>95.74</v>
      </c>
      <c r="F30" s="41"/>
      <c r="G30" s="41"/>
      <c r="H30" s="41"/>
      <c r="I30" s="102"/>
      <c r="J30" s="27"/>
      <c r="K30" s="27"/>
      <c r="L30" s="102"/>
      <c r="M30" s="7"/>
      <c r="N30" s="107"/>
    </row>
    <row r="31" spans="2:14" ht="15" thickBot="1">
      <c r="B31" s="5"/>
      <c r="C31" s="4"/>
      <c r="D31" s="4"/>
      <c r="E31" s="46"/>
      <c r="F31" s="46"/>
      <c r="G31" s="46"/>
      <c r="H31" s="46"/>
      <c r="I31" s="112"/>
      <c r="J31" s="23"/>
      <c r="K31" s="23"/>
      <c r="L31" s="97"/>
      <c r="M31" s="4"/>
      <c r="N31" s="105"/>
    </row>
    <row r="32" spans="2:14" ht="20.1" customHeight="1">
      <c r="B32" s="16" t="s">
        <v>23</v>
      </c>
      <c r="C32" s="17"/>
      <c r="D32" s="17" t="s">
        <v>15</v>
      </c>
      <c r="E32" s="42"/>
      <c r="F32" s="42"/>
      <c r="G32" s="42"/>
      <c r="H32" s="42"/>
      <c r="I32" s="101"/>
      <c r="J32" s="25"/>
      <c r="K32" s="25"/>
      <c r="L32" s="101"/>
      <c r="M32" s="11"/>
      <c r="N32" s="106"/>
    </row>
    <row r="33" spans="2:14" ht="20.1" customHeight="1">
      <c r="B33" s="5"/>
      <c r="C33" s="4"/>
      <c r="D33" s="2" t="s">
        <v>16</v>
      </c>
      <c r="E33" s="47">
        <v>145</v>
      </c>
      <c r="F33" s="47"/>
      <c r="G33" s="47"/>
      <c r="H33" s="47"/>
      <c r="I33" s="112"/>
      <c r="J33" s="23"/>
      <c r="K33" s="23"/>
      <c r="L33" s="97"/>
      <c r="M33" s="4"/>
      <c r="N33" s="105"/>
    </row>
    <row r="34" spans="2:14" ht="20.1" customHeight="1">
      <c r="B34" s="5"/>
      <c r="C34" s="4"/>
      <c r="D34" s="2" t="s">
        <v>17</v>
      </c>
      <c r="E34" s="47">
        <v>65</v>
      </c>
      <c r="F34" s="47"/>
      <c r="G34" s="47"/>
      <c r="H34" s="47"/>
      <c r="I34" s="112"/>
      <c r="J34" s="23"/>
      <c r="K34" s="23"/>
      <c r="L34" s="97"/>
      <c r="M34" s="4"/>
      <c r="N34" s="105"/>
    </row>
    <row r="35" spans="2:14" ht="20.1" customHeight="1">
      <c r="B35" s="5"/>
      <c r="C35" s="4"/>
      <c r="D35" s="2" t="s">
        <v>18</v>
      </c>
      <c r="E35" s="47">
        <v>30</v>
      </c>
      <c r="F35" s="47"/>
      <c r="G35" s="47"/>
      <c r="H35" s="47"/>
      <c r="I35" s="112"/>
      <c r="J35" s="23"/>
      <c r="K35" s="23"/>
      <c r="L35" s="97"/>
      <c r="M35" s="4"/>
      <c r="N35" s="105"/>
    </row>
    <row r="36" spans="2:14" ht="20.1" customHeight="1">
      <c r="B36" s="5"/>
      <c r="C36" s="4"/>
      <c r="D36" s="2" t="s">
        <v>19</v>
      </c>
      <c r="E36" s="47">
        <v>0</v>
      </c>
      <c r="F36" s="47"/>
      <c r="G36" s="47"/>
      <c r="H36" s="47"/>
      <c r="I36" s="112"/>
      <c r="J36" s="23"/>
      <c r="K36" s="23"/>
      <c r="L36" s="97"/>
      <c r="M36" s="4"/>
      <c r="N36" s="105"/>
    </row>
    <row r="37" spans="2:14" ht="20.1" customHeight="1">
      <c r="B37" s="5"/>
      <c r="C37" s="4"/>
      <c r="D37" s="2" t="s">
        <v>20</v>
      </c>
      <c r="E37" s="47">
        <v>35</v>
      </c>
      <c r="F37" s="47"/>
      <c r="G37" s="47"/>
      <c r="H37" s="47"/>
      <c r="I37" s="112"/>
      <c r="J37" s="23"/>
      <c r="K37" s="23"/>
      <c r="L37" s="97"/>
      <c r="M37" s="4"/>
      <c r="N37" s="105"/>
    </row>
    <row r="38" spans="2:14" ht="20.1" customHeight="1">
      <c r="B38" s="5"/>
      <c r="C38" s="4"/>
      <c r="D38" s="2" t="s">
        <v>21</v>
      </c>
      <c r="E38" s="47">
        <v>301</v>
      </c>
      <c r="F38" s="47"/>
      <c r="G38" s="47"/>
      <c r="H38" s="47"/>
      <c r="I38" s="112"/>
      <c r="J38" s="23"/>
      <c r="K38" s="23"/>
      <c r="L38" s="97"/>
      <c r="M38" s="4"/>
      <c r="N38" s="105"/>
    </row>
    <row r="39" spans="2:14" ht="20.1" customHeight="1" thickBot="1">
      <c r="B39" s="6"/>
      <c r="C39" s="7"/>
      <c r="D39" s="9" t="s">
        <v>22</v>
      </c>
      <c r="E39" s="48"/>
      <c r="F39" s="48"/>
      <c r="G39" s="48"/>
      <c r="H39" s="48"/>
      <c r="I39" s="102"/>
      <c r="J39" s="27"/>
      <c r="K39" s="27"/>
      <c r="L39" s="102"/>
      <c r="M39" s="7"/>
      <c r="N39" s="107"/>
    </row>
    <row r="40" spans="2:14" ht="15" thickBot="1">
      <c r="B40" s="5"/>
      <c r="C40" s="4"/>
      <c r="D40" s="4"/>
      <c r="E40" s="46"/>
      <c r="F40" s="46"/>
      <c r="G40" s="46"/>
      <c r="H40" s="46"/>
      <c r="I40" s="112"/>
      <c r="J40" s="23"/>
      <c r="K40" s="23"/>
      <c r="L40" s="97"/>
      <c r="M40" s="4"/>
      <c r="N40" s="105"/>
    </row>
    <row r="41" spans="2:14" ht="15">
      <c r="B41" s="16" t="s">
        <v>28</v>
      </c>
      <c r="C41" s="17"/>
      <c r="D41" s="17" t="s">
        <v>24</v>
      </c>
      <c r="E41" s="42"/>
      <c r="F41" s="42"/>
      <c r="G41" s="42"/>
      <c r="H41" s="42"/>
      <c r="I41" s="101"/>
      <c r="J41" s="25"/>
      <c r="K41" s="25"/>
      <c r="L41" s="101"/>
      <c r="M41" s="11"/>
      <c r="N41" s="106"/>
    </row>
    <row r="42" spans="2:14" ht="20.1" customHeight="1">
      <c r="B42" s="5"/>
      <c r="C42" s="4"/>
      <c r="D42" s="2" t="s">
        <v>25</v>
      </c>
      <c r="E42" s="47" t="s">
        <v>1112</v>
      </c>
      <c r="F42" s="47"/>
      <c r="G42" s="47"/>
      <c r="H42" s="47"/>
      <c r="I42" s="112"/>
      <c r="J42" s="23"/>
      <c r="K42" s="23"/>
      <c r="L42" s="97"/>
      <c r="M42" s="4"/>
      <c r="N42" s="105"/>
    </row>
    <row r="43" spans="2:14" ht="20.1" customHeight="1">
      <c r="B43" s="5"/>
      <c r="C43" s="4"/>
      <c r="D43" s="2" t="s">
        <v>26</v>
      </c>
      <c r="E43" s="39">
        <v>31</v>
      </c>
      <c r="F43" s="39"/>
      <c r="G43" s="39"/>
      <c r="H43" s="39"/>
      <c r="I43" s="112"/>
      <c r="J43" s="23"/>
      <c r="K43" s="23"/>
      <c r="L43" s="97"/>
      <c r="M43" s="4"/>
      <c r="N43" s="105"/>
    </row>
    <row r="44" spans="2:14" ht="20.1" customHeight="1">
      <c r="B44" s="5"/>
      <c r="C44" s="4"/>
      <c r="D44" s="2" t="s">
        <v>34</v>
      </c>
      <c r="E44" s="39">
        <v>68</v>
      </c>
      <c r="F44" s="39"/>
      <c r="G44" s="39"/>
      <c r="H44" s="39"/>
      <c r="I44" s="112"/>
      <c r="J44" s="23"/>
      <c r="K44" s="23"/>
      <c r="L44" s="97"/>
      <c r="M44" s="4"/>
      <c r="N44" s="105"/>
    </row>
    <row r="45" spans="2:14" ht="20.1" customHeight="1">
      <c r="B45" s="5"/>
      <c r="C45" s="4"/>
      <c r="D45" s="2" t="s">
        <v>108</v>
      </c>
      <c r="E45" s="39">
        <v>178</v>
      </c>
      <c r="F45" s="39"/>
      <c r="G45" s="39"/>
      <c r="H45" s="39"/>
      <c r="I45" s="112"/>
      <c r="J45" s="23"/>
      <c r="K45" s="23"/>
      <c r="L45" s="97"/>
      <c r="M45" s="4"/>
      <c r="N45" s="105"/>
    </row>
    <row r="46" spans="2:14" ht="20.1" customHeight="1" thickBot="1">
      <c r="B46" s="6"/>
      <c r="C46" s="7"/>
      <c r="D46" s="9" t="s">
        <v>27</v>
      </c>
      <c r="E46" s="41">
        <v>7000</v>
      </c>
      <c r="F46" s="41"/>
      <c r="G46" s="41"/>
      <c r="H46" s="41"/>
      <c r="I46" s="102"/>
      <c r="J46" s="27"/>
      <c r="K46" s="27"/>
      <c r="L46" s="102"/>
      <c r="M46" s="7"/>
      <c r="N46" s="107"/>
    </row>
    <row r="47" spans="2:14" ht="15" thickBot="1">
      <c r="B47" s="5"/>
      <c r="C47" s="4"/>
      <c r="D47" s="4"/>
      <c r="E47" s="23"/>
      <c r="F47" s="23"/>
      <c r="G47" s="23"/>
      <c r="H47" s="23"/>
      <c r="I47" s="112"/>
      <c r="J47" s="23"/>
      <c r="K47" s="23"/>
      <c r="L47" s="97"/>
      <c r="M47" s="4"/>
      <c r="N47" s="105"/>
    </row>
    <row r="48" spans="2:14" ht="15">
      <c r="B48" s="16" t="s">
        <v>36</v>
      </c>
      <c r="C48" s="17"/>
      <c r="D48" s="17" t="s">
        <v>116</v>
      </c>
      <c r="E48" s="26"/>
      <c r="F48" s="26"/>
      <c r="G48" s="26"/>
      <c r="H48" s="26"/>
      <c r="I48" s="101"/>
      <c r="J48" s="25"/>
      <c r="K48" s="25"/>
      <c r="L48" s="101"/>
      <c r="M48" s="11"/>
      <c r="N48" s="106"/>
    </row>
    <row r="49" spans="2:14" ht="20.1" customHeight="1">
      <c r="B49" s="5"/>
      <c r="C49" s="4"/>
      <c r="D49" s="2" t="s">
        <v>107</v>
      </c>
      <c r="E49" s="39">
        <v>14</v>
      </c>
      <c r="F49" s="39"/>
      <c r="G49" s="39"/>
      <c r="H49" s="39"/>
      <c r="I49" s="112"/>
      <c r="J49" s="23"/>
      <c r="K49" s="23"/>
      <c r="L49" s="97"/>
      <c r="M49" s="4"/>
      <c r="N49" s="105"/>
    </row>
    <row r="50" spans="2:14" ht="20.1" customHeight="1">
      <c r="B50" s="5"/>
      <c r="C50" s="4"/>
      <c r="D50" s="2" t="s">
        <v>45</v>
      </c>
      <c r="E50" s="39">
        <v>2</v>
      </c>
      <c r="F50" s="39"/>
      <c r="G50" s="39"/>
      <c r="H50" s="39"/>
      <c r="I50" s="112"/>
      <c r="J50" s="23"/>
      <c r="K50" s="23"/>
      <c r="L50" s="97"/>
      <c r="M50" s="4"/>
      <c r="N50" s="105"/>
    </row>
    <row r="51" spans="2:14" ht="20.1" customHeight="1">
      <c r="B51" s="5"/>
      <c r="C51" s="4"/>
      <c r="D51" s="2" t="s">
        <v>46</v>
      </c>
      <c r="E51" s="39">
        <v>11</v>
      </c>
      <c r="F51" s="39"/>
      <c r="G51" s="39"/>
      <c r="H51" s="39"/>
      <c r="I51" s="112"/>
      <c r="J51" s="23"/>
      <c r="K51" s="23"/>
      <c r="L51" s="97"/>
      <c r="M51" s="4"/>
      <c r="N51" s="105"/>
    </row>
    <row r="52" spans="2:14" ht="20.1" customHeight="1" thickBot="1">
      <c r="B52" s="6"/>
      <c r="C52" s="7"/>
      <c r="D52" s="7"/>
      <c r="E52" s="27"/>
      <c r="F52" s="27"/>
      <c r="G52" s="27"/>
      <c r="H52" s="27"/>
      <c r="I52" s="102"/>
      <c r="J52" s="27"/>
      <c r="K52" s="27"/>
      <c r="L52" s="102"/>
      <c r="M52" s="7"/>
      <c r="N52" s="107"/>
    </row>
    <row r="53" spans="2:14" ht="15" thickBot="1">
      <c r="B53" s="5"/>
      <c r="C53" s="4"/>
      <c r="D53" s="4"/>
      <c r="E53" s="23"/>
      <c r="F53" s="23"/>
      <c r="G53" s="23"/>
      <c r="H53" s="23"/>
      <c r="I53" s="112"/>
      <c r="J53" s="23"/>
      <c r="K53" s="23"/>
      <c r="L53" s="97"/>
      <c r="M53" s="4"/>
      <c r="N53" s="105"/>
    </row>
    <row r="54" spans="2:14" ht="15">
      <c r="B54" s="14" t="s">
        <v>43</v>
      </c>
      <c r="C54" s="15"/>
      <c r="D54" s="15" t="s">
        <v>41</v>
      </c>
      <c r="E54" s="24"/>
      <c r="F54" s="24"/>
      <c r="G54" s="24"/>
      <c r="H54" s="24"/>
      <c r="I54" s="115"/>
      <c r="J54" s="24"/>
      <c r="K54" s="24"/>
      <c r="L54" s="99"/>
      <c r="M54" s="10"/>
      <c r="N54" s="106"/>
    </row>
    <row r="55" spans="2:14" ht="30" customHeight="1">
      <c r="B55" s="3"/>
      <c r="C55" s="32"/>
      <c r="D55" s="2" t="s">
        <v>104</v>
      </c>
      <c r="E55" s="28">
        <v>0.85</v>
      </c>
      <c r="F55" s="28"/>
      <c r="G55" s="28"/>
      <c r="H55" s="28"/>
      <c r="I55" s="116"/>
      <c r="J55" s="113"/>
      <c r="K55" s="113"/>
      <c r="L55" s="100"/>
      <c r="M55" s="90"/>
      <c r="N55" s="105"/>
    </row>
    <row r="56" spans="2:14" ht="30" customHeight="1">
      <c r="B56" s="3"/>
      <c r="C56" s="32"/>
      <c r="D56" s="2" t="s">
        <v>105</v>
      </c>
      <c r="E56" s="28">
        <v>0.02</v>
      </c>
      <c r="F56" s="28"/>
      <c r="G56" s="28"/>
      <c r="H56" s="28"/>
      <c r="I56" s="116"/>
      <c r="J56" s="113"/>
      <c r="K56" s="113"/>
      <c r="L56" s="100"/>
      <c r="M56" s="90"/>
      <c r="N56" s="105"/>
    </row>
    <row r="57" spans="2:14" ht="30" customHeight="1">
      <c r="B57" s="3"/>
      <c r="C57" s="32"/>
      <c r="D57" s="2" t="s">
        <v>106</v>
      </c>
      <c r="E57" s="28">
        <v>0.11</v>
      </c>
      <c r="F57" s="28"/>
      <c r="G57" s="28"/>
      <c r="H57" s="28"/>
      <c r="I57" s="116"/>
      <c r="J57" s="113"/>
      <c r="K57" s="113"/>
      <c r="L57" s="100"/>
      <c r="M57" s="90"/>
      <c r="N57" s="105"/>
    </row>
    <row r="58" spans="2:14" ht="15">
      <c r="B58" s="3"/>
      <c r="C58" s="32"/>
      <c r="D58" s="2" t="s">
        <v>98</v>
      </c>
      <c r="E58" s="28">
        <v>0.01</v>
      </c>
      <c r="F58" s="28"/>
      <c r="G58" s="28"/>
      <c r="H58" s="28"/>
      <c r="I58" s="116"/>
      <c r="J58" s="113"/>
      <c r="K58" s="113"/>
      <c r="L58" s="100"/>
      <c r="M58" s="90"/>
      <c r="N58" s="105"/>
    </row>
    <row r="59" spans="2:14" ht="15">
      <c r="B59" s="3"/>
      <c r="C59" s="32"/>
      <c r="D59" s="2" t="s">
        <v>42</v>
      </c>
      <c r="E59" s="28">
        <v>0.01</v>
      </c>
      <c r="F59" s="28"/>
      <c r="G59" s="28"/>
      <c r="H59" s="28"/>
      <c r="I59" s="116"/>
      <c r="J59" s="113"/>
      <c r="K59" s="113"/>
      <c r="L59" s="100"/>
      <c r="M59" s="90"/>
      <c r="N59" s="105"/>
    </row>
    <row r="60" spans="2:14" ht="15" thickBot="1">
      <c r="B60" s="6"/>
      <c r="C60" s="7"/>
      <c r="D60" s="7"/>
      <c r="E60" s="27"/>
      <c r="F60" s="27"/>
      <c r="G60" s="27"/>
      <c r="H60" s="27"/>
      <c r="I60" s="102"/>
      <c r="J60" s="27"/>
      <c r="K60" s="27"/>
      <c r="L60" s="102"/>
      <c r="M60" s="7"/>
      <c r="N60" s="107"/>
    </row>
    <row r="61" spans="2:14" ht="30" customHeight="1">
      <c r="B61" s="16" t="s">
        <v>44</v>
      </c>
      <c r="C61" s="17"/>
      <c r="D61" s="17" t="s">
        <v>29</v>
      </c>
      <c r="E61" s="25"/>
      <c r="F61" s="25"/>
      <c r="G61" s="25"/>
      <c r="H61" s="25"/>
      <c r="I61" s="101"/>
      <c r="J61" s="25"/>
      <c r="K61" s="25"/>
      <c r="L61" s="101"/>
      <c r="M61" s="11"/>
      <c r="N61" s="106"/>
    </row>
    <row r="62" spans="2:14" ht="30" customHeight="1">
      <c r="B62" s="5"/>
      <c r="C62" s="4"/>
      <c r="D62" s="32" t="s">
        <v>111</v>
      </c>
      <c r="E62" s="39">
        <v>92.25</v>
      </c>
      <c r="F62" s="39"/>
      <c r="G62" s="39"/>
      <c r="H62" s="39"/>
      <c r="I62" s="112"/>
      <c r="J62" s="23"/>
      <c r="K62" s="23"/>
      <c r="L62" s="97"/>
      <c r="M62" s="4"/>
      <c r="N62" s="105"/>
    </row>
    <row r="63" spans="2:14" ht="39.95" customHeight="1">
      <c r="B63" s="5"/>
      <c r="C63" s="4"/>
      <c r="D63" s="32" t="s">
        <v>112</v>
      </c>
      <c r="E63" s="39">
        <v>3.315</v>
      </c>
      <c r="F63" s="39"/>
      <c r="G63" s="39"/>
      <c r="H63" s="39"/>
      <c r="I63" s="112"/>
      <c r="J63" s="23"/>
      <c r="K63" s="23"/>
      <c r="L63" s="97"/>
      <c r="M63" s="4"/>
      <c r="N63" s="105"/>
    </row>
    <row r="64" spans="2:14" ht="33.75" customHeight="1">
      <c r="B64" s="5"/>
      <c r="C64" s="4"/>
      <c r="D64" s="32" t="s">
        <v>113</v>
      </c>
      <c r="E64" s="39">
        <v>88.935</v>
      </c>
      <c r="F64" s="39"/>
      <c r="G64" s="39"/>
      <c r="H64" s="39"/>
      <c r="I64" s="112"/>
      <c r="J64" s="23"/>
      <c r="K64" s="23"/>
      <c r="L64" s="97"/>
      <c r="M64" s="4"/>
      <c r="N64" s="105"/>
    </row>
    <row r="65" spans="2:14" ht="27.75" customHeight="1">
      <c r="B65" s="5"/>
      <c r="C65" s="51"/>
      <c r="D65" s="52" t="s">
        <v>239</v>
      </c>
      <c r="E65" s="89">
        <v>520</v>
      </c>
      <c r="F65" s="89"/>
      <c r="G65" s="89"/>
      <c r="H65" s="89"/>
      <c r="I65" s="112"/>
      <c r="J65" s="23"/>
      <c r="K65" s="23"/>
      <c r="L65" s="97"/>
      <c r="M65" s="4"/>
      <c r="N65" s="105"/>
    </row>
    <row r="66" spans="2:14" ht="27" customHeight="1" thickBot="1">
      <c r="B66" s="6"/>
      <c r="C66" s="53"/>
      <c r="D66" s="54" t="s">
        <v>240</v>
      </c>
      <c r="E66" s="74">
        <v>5.8469</v>
      </c>
      <c r="F66" s="74"/>
      <c r="G66" s="74"/>
      <c r="H66" s="74"/>
      <c r="I66" s="102"/>
      <c r="J66" s="27"/>
      <c r="K66" s="27"/>
      <c r="L66" s="102"/>
      <c r="M66" s="7"/>
      <c r="N66" s="107"/>
    </row>
    <row r="67" spans="2:14" ht="60" customHeight="1">
      <c r="B67" s="49" t="s">
        <v>109</v>
      </c>
      <c r="C67" s="50"/>
      <c r="D67" s="50" t="s">
        <v>37</v>
      </c>
      <c r="E67" s="46"/>
      <c r="F67" s="46"/>
      <c r="G67" s="46"/>
      <c r="H67" s="46"/>
      <c r="I67" s="112"/>
      <c r="J67" s="23"/>
      <c r="K67" s="23"/>
      <c r="L67" s="97"/>
      <c r="M67" s="4"/>
      <c r="N67" s="105"/>
    </row>
    <row r="68" spans="2:14" ht="15">
      <c r="B68" s="5"/>
      <c r="C68" s="4"/>
      <c r="D68" s="4"/>
      <c r="E68" s="46"/>
      <c r="F68" s="46"/>
      <c r="G68" s="46"/>
      <c r="H68" s="46"/>
      <c r="I68" s="112"/>
      <c r="J68" s="23"/>
      <c r="K68" s="23"/>
      <c r="L68" s="97"/>
      <c r="M68" s="4"/>
      <c r="N68" s="105"/>
    </row>
    <row r="69" spans="2:14" ht="15">
      <c r="B69" s="5"/>
      <c r="C69" s="4"/>
      <c r="D69" s="2" t="s">
        <v>99</v>
      </c>
      <c r="E69" s="75">
        <v>225</v>
      </c>
      <c r="F69" s="75"/>
      <c r="G69" s="75"/>
      <c r="H69" s="75"/>
      <c r="I69" s="112"/>
      <c r="J69" s="23"/>
      <c r="K69" s="23"/>
      <c r="L69" s="97"/>
      <c r="M69" s="4"/>
      <c r="N69" s="105"/>
    </row>
    <row r="70" spans="2:14" ht="35.25" customHeight="1">
      <c r="B70" s="5"/>
      <c r="C70" s="4"/>
      <c r="D70" s="2" t="s">
        <v>38</v>
      </c>
      <c r="E70" s="75">
        <v>520</v>
      </c>
      <c r="F70" s="75"/>
      <c r="G70" s="75"/>
      <c r="H70" s="75"/>
      <c r="I70" s="112"/>
      <c r="J70" s="23"/>
      <c r="K70" s="23"/>
      <c r="L70" s="97"/>
      <c r="M70" s="4"/>
      <c r="N70" s="105"/>
    </row>
    <row r="71" spans="2:14" ht="39" customHeight="1" thickBot="1">
      <c r="B71" s="6"/>
      <c r="C71" s="7"/>
      <c r="D71" s="9" t="s">
        <v>289</v>
      </c>
      <c r="E71" s="76">
        <v>150</v>
      </c>
      <c r="F71" s="76"/>
      <c r="G71" s="76"/>
      <c r="H71" s="76"/>
      <c r="I71" s="102"/>
      <c r="J71" s="27"/>
      <c r="K71" s="27"/>
      <c r="L71" s="102"/>
      <c r="M71" s="7"/>
      <c r="N71" s="107"/>
    </row>
    <row r="72" spans="2:14" ht="15" thickBot="1">
      <c r="B72" s="5"/>
      <c r="C72" s="4"/>
      <c r="D72" s="4"/>
      <c r="E72" s="23"/>
      <c r="F72" s="23"/>
      <c r="G72" s="23"/>
      <c r="H72" s="23"/>
      <c r="I72" s="112"/>
      <c r="J72" s="23"/>
      <c r="K72" s="23"/>
      <c r="L72" s="97"/>
      <c r="M72" s="4"/>
      <c r="N72" s="105"/>
    </row>
    <row r="73" spans="2:14" ht="15">
      <c r="B73" s="20" t="s">
        <v>110</v>
      </c>
      <c r="C73" s="34"/>
      <c r="D73" s="191" t="s">
        <v>30</v>
      </c>
      <c r="E73" s="192"/>
      <c r="F73" s="192"/>
      <c r="G73" s="192"/>
      <c r="H73" s="192"/>
      <c r="I73" s="193"/>
      <c r="J73" s="194"/>
      <c r="K73" s="194"/>
      <c r="L73" s="192"/>
      <c r="M73" s="192"/>
      <c r="N73" s="195"/>
    </row>
    <row r="74" spans="2:14" s="95" customFormat="1" ht="60" customHeight="1">
      <c r="B74" s="180" t="s">
        <v>117</v>
      </c>
      <c r="C74" s="181" t="s">
        <v>39</v>
      </c>
      <c r="D74" s="182" t="s">
        <v>292</v>
      </c>
      <c r="E74" s="181" t="s">
        <v>31</v>
      </c>
      <c r="F74" s="184" t="s">
        <v>114</v>
      </c>
      <c r="G74" s="185"/>
      <c r="H74" s="185"/>
      <c r="I74" s="114" t="s">
        <v>32</v>
      </c>
      <c r="J74" s="114" t="s">
        <v>288</v>
      </c>
      <c r="K74" s="114" t="s">
        <v>115</v>
      </c>
      <c r="L74" s="114" t="s">
        <v>33</v>
      </c>
      <c r="M74" s="142" t="s">
        <v>291</v>
      </c>
      <c r="N74" s="188" t="s">
        <v>100</v>
      </c>
    </row>
    <row r="75" spans="2:14" s="95" customFormat="1" ht="36" customHeight="1">
      <c r="B75" s="180"/>
      <c r="C75" s="181"/>
      <c r="D75" s="183"/>
      <c r="E75" s="181"/>
      <c r="F75" s="114" t="s">
        <v>293</v>
      </c>
      <c r="G75" s="114" t="s">
        <v>294</v>
      </c>
      <c r="H75" s="114" t="s">
        <v>295</v>
      </c>
      <c r="I75" s="114" t="s">
        <v>287</v>
      </c>
      <c r="J75" s="114" t="s">
        <v>287</v>
      </c>
      <c r="K75" s="114" t="s">
        <v>286</v>
      </c>
      <c r="L75" s="114" t="s">
        <v>281</v>
      </c>
      <c r="M75" s="114" t="s">
        <v>285</v>
      </c>
      <c r="N75" s="189"/>
    </row>
    <row r="76" spans="2:14" ht="15" customHeight="1">
      <c r="B76" s="177" t="s">
        <v>118</v>
      </c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9"/>
    </row>
    <row r="77" spans="2:14" ht="15" customHeight="1">
      <c r="B77" s="209">
        <v>1</v>
      </c>
      <c r="C77" s="122" t="s">
        <v>378</v>
      </c>
      <c r="D77" s="162" t="s">
        <v>381</v>
      </c>
      <c r="E77" s="111">
        <v>1</v>
      </c>
      <c r="F77" s="111">
        <v>25</v>
      </c>
      <c r="G77" s="111">
        <v>25</v>
      </c>
      <c r="H77" s="111">
        <v>0.5</v>
      </c>
      <c r="I77" s="111">
        <v>22201</v>
      </c>
      <c r="J77" s="111">
        <v>18901</v>
      </c>
      <c r="K77" s="111">
        <v>109</v>
      </c>
      <c r="L77" s="123">
        <v>0.0625</v>
      </c>
      <c r="M77" s="124" t="s">
        <v>398</v>
      </c>
      <c r="N77" s="156">
        <v>1</v>
      </c>
    </row>
    <row r="78" spans="2:14" ht="15" customHeight="1">
      <c r="B78" s="210"/>
      <c r="C78" s="122" t="s">
        <v>379</v>
      </c>
      <c r="D78" s="163"/>
      <c r="E78" s="111">
        <v>1</v>
      </c>
      <c r="F78" s="111">
        <v>32</v>
      </c>
      <c r="G78" s="111">
        <v>32</v>
      </c>
      <c r="H78" s="111">
        <v>3</v>
      </c>
      <c r="I78" s="111">
        <v>371923</v>
      </c>
      <c r="J78" s="111">
        <v>349640</v>
      </c>
      <c r="K78" s="111">
        <v>2010</v>
      </c>
      <c r="L78" s="123">
        <v>2.15</v>
      </c>
      <c r="M78" s="124" t="s">
        <v>399</v>
      </c>
      <c r="N78" s="156">
        <v>1</v>
      </c>
    </row>
    <row r="79" spans="2:14" ht="15" customHeight="1">
      <c r="B79" s="211"/>
      <c r="C79" s="122" t="s">
        <v>380</v>
      </c>
      <c r="D79" s="164"/>
      <c r="E79" s="111">
        <v>1</v>
      </c>
      <c r="F79" s="111"/>
      <c r="G79" s="111">
        <v>3.6</v>
      </c>
      <c r="H79" s="111">
        <v>9</v>
      </c>
      <c r="I79" s="111">
        <v>450000</v>
      </c>
      <c r="J79" s="111">
        <v>141000</v>
      </c>
      <c r="K79" s="111">
        <v>810</v>
      </c>
      <c r="L79" s="123">
        <v>1.83</v>
      </c>
      <c r="M79" s="124" t="s">
        <v>400</v>
      </c>
      <c r="N79" s="156">
        <v>1</v>
      </c>
    </row>
    <row r="80" spans="2:14" ht="15" customHeight="1">
      <c r="B80" s="209">
        <v>2</v>
      </c>
      <c r="C80" s="122" t="s">
        <v>382</v>
      </c>
      <c r="D80" s="162" t="s">
        <v>385</v>
      </c>
      <c r="E80" s="111">
        <v>1</v>
      </c>
      <c r="F80" s="111">
        <v>25</v>
      </c>
      <c r="G80" s="111">
        <v>25</v>
      </c>
      <c r="H80" s="111">
        <v>0.5</v>
      </c>
      <c r="I80" s="111">
        <v>22201</v>
      </c>
      <c r="J80" s="111">
        <v>18901</v>
      </c>
      <c r="K80" s="111">
        <v>109</v>
      </c>
      <c r="L80" s="123">
        <v>0.0625</v>
      </c>
      <c r="M80" s="124" t="s">
        <v>401</v>
      </c>
      <c r="N80" s="156">
        <v>1</v>
      </c>
    </row>
    <row r="81" spans="2:14" ht="15" customHeight="1">
      <c r="B81" s="210"/>
      <c r="C81" s="122" t="s">
        <v>383</v>
      </c>
      <c r="D81" s="163"/>
      <c r="E81" s="111">
        <v>1</v>
      </c>
      <c r="F81" s="111">
        <v>3</v>
      </c>
      <c r="G81" s="111">
        <v>2.5</v>
      </c>
      <c r="H81" s="111"/>
      <c r="I81" s="111">
        <v>65951</v>
      </c>
      <c r="J81" s="111">
        <v>13437</v>
      </c>
      <c r="K81" s="111">
        <v>80</v>
      </c>
      <c r="L81" s="121"/>
      <c r="M81" s="124" t="s">
        <v>402</v>
      </c>
      <c r="N81" s="156">
        <v>1</v>
      </c>
    </row>
    <row r="82" spans="2:14" ht="15" customHeight="1">
      <c r="B82" s="211"/>
      <c r="C82" s="122" t="s">
        <v>384</v>
      </c>
      <c r="D82" s="164"/>
      <c r="E82" s="111">
        <v>1</v>
      </c>
      <c r="F82" s="111">
        <v>3</v>
      </c>
      <c r="G82" s="111">
        <v>2.5</v>
      </c>
      <c r="H82" s="111"/>
      <c r="I82" s="111">
        <v>8578</v>
      </c>
      <c r="J82" s="111">
        <v>6433</v>
      </c>
      <c r="K82" s="111">
        <v>37</v>
      </c>
      <c r="L82" s="125"/>
      <c r="M82" s="124" t="s">
        <v>403</v>
      </c>
      <c r="N82" s="156">
        <v>1</v>
      </c>
    </row>
    <row r="83" spans="2:14" ht="15" customHeight="1">
      <c r="B83" s="209">
        <v>3</v>
      </c>
      <c r="C83" s="122" t="s">
        <v>380</v>
      </c>
      <c r="D83" s="162" t="s">
        <v>386</v>
      </c>
      <c r="E83" s="111">
        <v>1</v>
      </c>
      <c r="F83" s="111"/>
      <c r="G83" s="111">
        <v>3.6</v>
      </c>
      <c r="H83" s="111">
        <v>9</v>
      </c>
      <c r="I83" s="111">
        <v>450000</v>
      </c>
      <c r="J83" s="111">
        <v>141000</v>
      </c>
      <c r="K83" s="111">
        <v>810</v>
      </c>
      <c r="L83" s="123">
        <v>1.83</v>
      </c>
      <c r="M83" s="124" t="s">
        <v>404</v>
      </c>
      <c r="N83" s="156">
        <v>1</v>
      </c>
    </row>
    <row r="84" spans="2:14" ht="15" customHeight="1">
      <c r="B84" s="211"/>
      <c r="C84" s="122" t="s">
        <v>384</v>
      </c>
      <c r="D84" s="164"/>
      <c r="E84" s="111">
        <v>1</v>
      </c>
      <c r="F84" s="111">
        <v>3</v>
      </c>
      <c r="G84" s="111">
        <v>2.5</v>
      </c>
      <c r="H84" s="111"/>
      <c r="I84" s="111">
        <v>8578</v>
      </c>
      <c r="J84" s="111">
        <v>6433</v>
      </c>
      <c r="K84" s="111">
        <v>37</v>
      </c>
      <c r="L84" s="125"/>
      <c r="M84" s="124" t="s">
        <v>405</v>
      </c>
      <c r="N84" s="156">
        <v>1</v>
      </c>
    </row>
    <row r="85" spans="2:14" ht="15" customHeight="1">
      <c r="B85" s="209">
        <v>4</v>
      </c>
      <c r="C85" s="122" t="s">
        <v>382</v>
      </c>
      <c r="D85" s="162" t="s">
        <v>387</v>
      </c>
      <c r="E85" s="111">
        <v>1</v>
      </c>
      <c r="F85" s="111">
        <v>25</v>
      </c>
      <c r="G85" s="111">
        <v>25</v>
      </c>
      <c r="H85" s="111">
        <v>0.5</v>
      </c>
      <c r="I85" s="111">
        <v>22201</v>
      </c>
      <c r="J85" s="111">
        <v>18901</v>
      </c>
      <c r="K85" s="111">
        <v>109</v>
      </c>
      <c r="L85" s="123">
        <v>0.0625</v>
      </c>
      <c r="M85" s="124" t="s">
        <v>406</v>
      </c>
      <c r="N85" s="156">
        <v>1</v>
      </c>
    </row>
    <row r="86" spans="2:14" ht="15" customHeight="1">
      <c r="B86" s="211"/>
      <c r="C86" s="122" t="s">
        <v>1113</v>
      </c>
      <c r="D86" s="164"/>
      <c r="E86" s="111">
        <v>1</v>
      </c>
      <c r="F86" s="111">
        <v>3</v>
      </c>
      <c r="G86" s="111">
        <v>2.5</v>
      </c>
      <c r="H86" s="111"/>
      <c r="I86" s="111">
        <v>8578</v>
      </c>
      <c r="J86" s="111">
        <v>6433</v>
      </c>
      <c r="K86" s="111">
        <v>37</v>
      </c>
      <c r="L86" s="125"/>
      <c r="M86" s="124" t="s">
        <v>407</v>
      </c>
      <c r="N86" s="156">
        <v>1</v>
      </c>
    </row>
    <row r="87" spans="2:14" ht="15" customHeight="1">
      <c r="B87" s="209">
        <v>5</v>
      </c>
      <c r="C87" s="122" t="s">
        <v>382</v>
      </c>
      <c r="D87" s="162" t="s">
        <v>388</v>
      </c>
      <c r="E87" s="111">
        <v>1</v>
      </c>
      <c r="F87" s="111">
        <v>25</v>
      </c>
      <c r="G87" s="111">
        <v>25</v>
      </c>
      <c r="H87" s="111">
        <v>0.5</v>
      </c>
      <c r="I87" s="111">
        <v>22201</v>
      </c>
      <c r="J87" s="111">
        <v>18901</v>
      </c>
      <c r="K87" s="111">
        <v>109</v>
      </c>
      <c r="L87" s="123">
        <v>0.0625</v>
      </c>
      <c r="M87" s="124" t="s">
        <v>408</v>
      </c>
      <c r="N87" s="156">
        <v>1</v>
      </c>
    </row>
    <row r="88" spans="2:14" ht="15" customHeight="1">
      <c r="B88" s="210"/>
      <c r="C88" s="122" t="s">
        <v>383</v>
      </c>
      <c r="D88" s="163"/>
      <c r="E88" s="111">
        <v>1</v>
      </c>
      <c r="F88" s="111">
        <v>3</v>
      </c>
      <c r="G88" s="111">
        <v>2.5</v>
      </c>
      <c r="H88" s="111"/>
      <c r="I88" s="111">
        <v>65951</v>
      </c>
      <c r="J88" s="111">
        <v>13437</v>
      </c>
      <c r="K88" s="111">
        <v>80</v>
      </c>
      <c r="L88" s="121"/>
      <c r="M88" s="124" t="s">
        <v>409</v>
      </c>
      <c r="N88" s="156">
        <v>1</v>
      </c>
    </row>
    <row r="89" spans="2:14" ht="15" customHeight="1">
      <c r="B89" s="211"/>
      <c r="C89" s="122" t="s">
        <v>380</v>
      </c>
      <c r="D89" s="164"/>
      <c r="E89" s="111">
        <v>1</v>
      </c>
      <c r="F89" s="111"/>
      <c r="G89" s="111">
        <v>3.6</v>
      </c>
      <c r="H89" s="111">
        <v>9</v>
      </c>
      <c r="I89" s="111">
        <v>450000</v>
      </c>
      <c r="J89" s="111">
        <v>141000</v>
      </c>
      <c r="K89" s="111">
        <v>810</v>
      </c>
      <c r="L89" s="123">
        <v>1.83</v>
      </c>
      <c r="M89" s="124" t="s">
        <v>410</v>
      </c>
      <c r="N89" s="156">
        <v>1</v>
      </c>
    </row>
    <row r="90" spans="2:14" ht="15" customHeight="1">
      <c r="B90" s="209">
        <v>6</v>
      </c>
      <c r="C90" s="122" t="s">
        <v>378</v>
      </c>
      <c r="D90" s="162" t="s">
        <v>389</v>
      </c>
      <c r="E90" s="111">
        <v>1</v>
      </c>
      <c r="F90" s="111">
        <v>25</v>
      </c>
      <c r="G90" s="111">
        <v>25</v>
      </c>
      <c r="H90" s="111">
        <v>0.5</v>
      </c>
      <c r="I90" s="111">
        <v>22201</v>
      </c>
      <c r="J90" s="111">
        <v>18901</v>
      </c>
      <c r="K90" s="111">
        <v>109</v>
      </c>
      <c r="L90" s="123">
        <v>0.0625</v>
      </c>
      <c r="M90" s="124" t="s">
        <v>411</v>
      </c>
      <c r="N90" s="156">
        <v>1</v>
      </c>
    </row>
    <row r="91" spans="2:14" ht="15" customHeight="1">
      <c r="B91" s="210"/>
      <c r="C91" s="122" t="s">
        <v>383</v>
      </c>
      <c r="D91" s="163"/>
      <c r="E91" s="111">
        <v>1</v>
      </c>
      <c r="F91" s="111">
        <v>3</v>
      </c>
      <c r="G91" s="111">
        <v>2.5</v>
      </c>
      <c r="H91" s="111"/>
      <c r="I91" s="111">
        <v>65951</v>
      </c>
      <c r="J91" s="111">
        <v>13437</v>
      </c>
      <c r="K91" s="111">
        <v>80</v>
      </c>
      <c r="L91" s="121"/>
      <c r="M91" s="124" t="s">
        <v>412</v>
      </c>
      <c r="N91" s="156">
        <v>1</v>
      </c>
    </row>
    <row r="92" spans="2:14" ht="15" customHeight="1">
      <c r="B92" s="211"/>
      <c r="C92" s="122" t="s">
        <v>380</v>
      </c>
      <c r="D92" s="164"/>
      <c r="E92" s="111">
        <v>1</v>
      </c>
      <c r="F92" s="111"/>
      <c r="G92" s="111">
        <v>3.6</v>
      </c>
      <c r="H92" s="111">
        <v>9</v>
      </c>
      <c r="I92" s="111">
        <v>450000</v>
      </c>
      <c r="J92" s="111">
        <v>141000</v>
      </c>
      <c r="K92" s="111">
        <v>810</v>
      </c>
      <c r="L92" s="123">
        <v>1.83</v>
      </c>
      <c r="M92" s="124" t="s">
        <v>413</v>
      </c>
      <c r="N92" s="121">
        <v>1</v>
      </c>
    </row>
    <row r="93" spans="2:14" ht="15" customHeight="1">
      <c r="B93" s="209">
        <v>7</v>
      </c>
      <c r="C93" s="122" t="s">
        <v>378</v>
      </c>
      <c r="D93" s="162" t="s">
        <v>390</v>
      </c>
      <c r="E93" s="111">
        <v>1</v>
      </c>
      <c r="F93" s="111">
        <v>25</v>
      </c>
      <c r="G93" s="111">
        <v>25</v>
      </c>
      <c r="H93" s="111">
        <v>0.5</v>
      </c>
      <c r="I93" s="111">
        <v>22201</v>
      </c>
      <c r="J93" s="111">
        <v>18901</v>
      </c>
      <c r="K93" s="111">
        <v>109</v>
      </c>
      <c r="L93" s="123">
        <v>0.0625</v>
      </c>
      <c r="M93" s="124" t="s">
        <v>414</v>
      </c>
      <c r="N93" s="121">
        <v>1</v>
      </c>
    </row>
    <row r="94" spans="2:14" ht="15" customHeight="1">
      <c r="B94" s="210"/>
      <c r="C94" s="122" t="s">
        <v>383</v>
      </c>
      <c r="D94" s="163"/>
      <c r="E94" s="111">
        <v>1</v>
      </c>
      <c r="F94" s="111">
        <v>3</v>
      </c>
      <c r="G94" s="111">
        <v>2.5</v>
      </c>
      <c r="H94" s="111"/>
      <c r="I94" s="111">
        <v>65951</v>
      </c>
      <c r="J94" s="111">
        <v>13437</v>
      </c>
      <c r="K94" s="111">
        <v>80</v>
      </c>
      <c r="L94" s="121"/>
      <c r="M94" s="124" t="s">
        <v>415</v>
      </c>
      <c r="N94" s="121">
        <v>1</v>
      </c>
    </row>
    <row r="95" spans="2:14" ht="15" customHeight="1">
      <c r="B95" s="211"/>
      <c r="C95" s="122" t="s">
        <v>384</v>
      </c>
      <c r="D95" s="164"/>
      <c r="E95" s="111">
        <v>1</v>
      </c>
      <c r="F95" s="111">
        <v>3</v>
      </c>
      <c r="G95" s="111">
        <v>2.5</v>
      </c>
      <c r="H95" s="111"/>
      <c r="I95" s="111">
        <v>8578</v>
      </c>
      <c r="J95" s="111">
        <v>6433</v>
      </c>
      <c r="K95" s="111">
        <v>37</v>
      </c>
      <c r="L95" s="125"/>
      <c r="M95" s="124" t="s">
        <v>416</v>
      </c>
      <c r="N95" s="121">
        <v>1</v>
      </c>
    </row>
    <row r="96" spans="2:14" ht="15" customHeight="1">
      <c r="B96" s="209">
        <v>8</v>
      </c>
      <c r="C96" s="122" t="s">
        <v>378</v>
      </c>
      <c r="D96" s="162" t="s">
        <v>391</v>
      </c>
      <c r="E96" s="111">
        <v>1</v>
      </c>
      <c r="F96" s="111">
        <v>25</v>
      </c>
      <c r="G96" s="111">
        <v>25</v>
      </c>
      <c r="H96" s="111">
        <v>0.5</v>
      </c>
      <c r="I96" s="111">
        <v>22201</v>
      </c>
      <c r="J96" s="111">
        <v>18901</v>
      </c>
      <c r="K96" s="111">
        <v>109</v>
      </c>
      <c r="L96" s="123">
        <v>0.0625</v>
      </c>
      <c r="M96" s="124" t="s">
        <v>417</v>
      </c>
      <c r="N96" s="121">
        <v>1</v>
      </c>
    </row>
    <row r="97" spans="2:14" ht="15" customHeight="1">
      <c r="B97" s="210"/>
      <c r="C97" s="122" t="s">
        <v>383</v>
      </c>
      <c r="D97" s="163"/>
      <c r="E97" s="111">
        <v>1</v>
      </c>
      <c r="F97" s="111">
        <v>3</v>
      </c>
      <c r="G97" s="111">
        <v>2.5</v>
      </c>
      <c r="H97" s="111"/>
      <c r="I97" s="111">
        <v>65951</v>
      </c>
      <c r="J97" s="111">
        <v>13437</v>
      </c>
      <c r="K97" s="111">
        <v>80</v>
      </c>
      <c r="L97" s="121"/>
      <c r="M97" s="124" t="s">
        <v>418</v>
      </c>
      <c r="N97" s="121">
        <v>1</v>
      </c>
    </row>
    <row r="98" spans="2:14" ht="15" customHeight="1">
      <c r="B98" s="211"/>
      <c r="C98" s="122" t="s">
        <v>384</v>
      </c>
      <c r="D98" s="164"/>
      <c r="E98" s="111">
        <v>1</v>
      </c>
      <c r="F98" s="111">
        <v>3</v>
      </c>
      <c r="G98" s="111">
        <v>2.5</v>
      </c>
      <c r="H98" s="111"/>
      <c r="I98" s="111">
        <v>8578</v>
      </c>
      <c r="J98" s="111">
        <v>6433</v>
      </c>
      <c r="K98" s="111">
        <v>37</v>
      </c>
      <c r="L98" s="125"/>
      <c r="M98" s="124" t="s">
        <v>419</v>
      </c>
      <c r="N98" s="121">
        <v>1</v>
      </c>
    </row>
    <row r="99" spans="2:14" ht="15" customHeight="1">
      <c r="B99" s="209">
        <v>9</v>
      </c>
      <c r="C99" s="122" t="s">
        <v>378</v>
      </c>
      <c r="D99" s="206" t="s">
        <v>392</v>
      </c>
      <c r="E99" s="111">
        <v>1</v>
      </c>
      <c r="F99" s="111">
        <v>25</v>
      </c>
      <c r="G99" s="111">
        <v>25</v>
      </c>
      <c r="H99" s="111">
        <v>0.5</v>
      </c>
      <c r="I99" s="111">
        <v>22201</v>
      </c>
      <c r="J99" s="111">
        <v>18901</v>
      </c>
      <c r="K99" s="111">
        <v>109</v>
      </c>
      <c r="L99" s="123">
        <v>0.0625</v>
      </c>
      <c r="M99" s="124" t="s">
        <v>420</v>
      </c>
      <c r="N99" s="121">
        <v>1</v>
      </c>
    </row>
    <row r="100" spans="2:14" ht="15" customHeight="1">
      <c r="B100" s="210"/>
      <c r="C100" s="122" t="s">
        <v>383</v>
      </c>
      <c r="D100" s="207"/>
      <c r="E100" s="111">
        <v>1</v>
      </c>
      <c r="F100" s="111">
        <v>3</v>
      </c>
      <c r="G100" s="111">
        <v>2.5</v>
      </c>
      <c r="H100" s="111"/>
      <c r="I100" s="111">
        <v>65951</v>
      </c>
      <c r="J100" s="111">
        <v>13437</v>
      </c>
      <c r="K100" s="111">
        <v>80</v>
      </c>
      <c r="L100" s="121"/>
      <c r="M100" s="124" t="s">
        <v>421</v>
      </c>
      <c r="N100" s="121">
        <v>1</v>
      </c>
    </row>
    <row r="101" spans="2:14" ht="15" customHeight="1">
      <c r="B101" s="211"/>
      <c r="C101" s="122" t="s">
        <v>380</v>
      </c>
      <c r="D101" s="208"/>
      <c r="E101" s="111">
        <v>1</v>
      </c>
      <c r="F101" s="111"/>
      <c r="G101" s="111">
        <v>3.6</v>
      </c>
      <c r="H101" s="111">
        <v>9</v>
      </c>
      <c r="I101" s="111">
        <v>450000</v>
      </c>
      <c r="J101" s="111">
        <v>141000</v>
      </c>
      <c r="K101" s="111">
        <v>810</v>
      </c>
      <c r="L101" s="123">
        <v>1.83</v>
      </c>
      <c r="M101" s="124" t="s">
        <v>422</v>
      </c>
      <c r="N101" s="121">
        <v>1</v>
      </c>
    </row>
    <row r="102" spans="2:14" ht="15" customHeight="1">
      <c r="B102" s="209">
        <v>10</v>
      </c>
      <c r="C102" s="122" t="s">
        <v>378</v>
      </c>
      <c r="D102" s="162" t="s">
        <v>393</v>
      </c>
      <c r="E102" s="111">
        <v>1</v>
      </c>
      <c r="F102" s="111">
        <v>25</v>
      </c>
      <c r="G102" s="111">
        <v>25</v>
      </c>
      <c r="H102" s="111">
        <v>0.5</v>
      </c>
      <c r="I102" s="111">
        <v>22201</v>
      </c>
      <c r="J102" s="111">
        <v>18901</v>
      </c>
      <c r="K102" s="111">
        <v>109</v>
      </c>
      <c r="L102" s="123">
        <v>0.0625</v>
      </c>
      <c r="M102" s="124" t="s">
        <v>423</v>
      </c>
      <c r="N102" s="121">
        <v>1</v>
      </c>
    </row>
    <row r="103" spans="2:14" ht="15" customHeight="1">
      <c r="B103" s="210"/>
      <c r="C103" s="122" t="s">
        <v>383</v>
      </c>
      <c r="D103" s="163"/>
      <c r="E103" s="111">
        <v>1</v>
      </c>
      <c r="F103" s="111">
        <v>3</v>
      </c>
      <c r="G103" s="111">
        <v>2.5</v>
      </c>
      <c r="H103" s="111"/>
      <c r="I103" s="111">
        <v>65951</v>
      </c>
      <c r="J103" s="111">
        <v>13437</v>
      </c>
      <c r="K103" s="111">
        <v>80</v>
      </c>
      <c r="L103" s="121"/>
      <c r="M103" s="124" t="s">
        <v>424</v>
      </c>
      <c r="N103" s="156">
        <v>1</v>
      </c>
    </row>
    <row r="104" spans="2:14" ht="15" customHeight="1">
      <c r="B104" s="211"/>
      <c r="C104" s="122" t="s">
        <v>384</v>
      </c>
      <c r="D104" s="164"/>
      <c r="E104" s="111">
        <v>1</v>
      </c>
      <c r="F104" s="111">
        <v>3</v>
      </c>
      <c r="G104" s="111">
        <v>2.5</v>
      </c>
      <c r="H104" s="111"/>
      <c r="I104" s="111">
        <v>8578</v>
      </c>
      <c r="J104" s="111">
        <v>6433</v>
      </c>
      <c r="K104" s="111">
        <v>37</v>
      </c>
      <c r="L104" s="125"/>
      <c r="M104" s="124" t="s">
        <v>425</v>
      </c>
      <c r="N104" s="156">
        <v>1</v>
      </c>
    </row>
    <row r="105" spans="2:14" ht="15" customHeight="1">
      <c r="B105" s="209">
        <v>11</v>
      </c>
      <c r="C105" s="122" t="s">
        <v>378</v>
      </c>
      <c r="D105" s="162" t="s">
        <v>394</v>
      </c>
      <c r="E105" s="111">
        <v>1</v>
      </c>
      <c r="F105" s="111">
        <v>25</v>
      </c>
      <c r="G105" s="111">
        <v>25</v>
      </c>
      <c r="H105" s="111">
        <v>0.5</v>
      </c>
      <c r="I105" s="111">
        <v>22201</v>
      </c>
      <c r="J105" s="111">
        <v>18901</v>
      </c>
      <c r="K105" s="111">
        <v>109</v>
      </c>
      <c r="L105" s="123">
        <v>0.0625</v>
      </c>
      <c r="M105" s="124" t="s">
        <v>426</v>
      </c>
      <c r="N105" s="156">
        <v>1</v>
      </c>
    </row>
    <row r="106" spans="2:14" ht="15" customHeight="1">
      <c r="B106" s="211"/>
      <c r="C106" s="122" t="s">
        <v>383</v>
      </c>
      <c r="D106" s="164"/>
      <c r="E106" s="111">
        <v>1</v>
      </c>
      <c r="F106" s="111">
        <v>3</v>
      </c>
      <c r="G106" s="111">
        <v>2.5</v>
      </c>
      <c r="H106" s="111"/>
      <c r="I106" s="111">
        <v>65951</v>
      </c>
      <c r="J106" s="111">
        <v>13437</v>
      </c>
      <c r="K106" s="111">
        <v>80</v>
      </c>
      <c r="L106" s="121"/>
      <c r="M106" s="124" t="s">
        <v>427</v>
      </c>
      <c r="N106" s="156">
        <v>1</v>
      </c>
    </row>
    <row r="107" spans="2:14" ht="15" customHeight="1">
      <c r="B107" s="209">
        <v>12</v>
      </c>
      <c r="C107" s="122" t="s">
        <v>378</v>
      </c>
      <c r="D107" s="162" t="s">
        <v>395</v>
      </c>
      <c r="E107" s="111">
        <v>1</v>
      </c>
      <c r="F107" s="111">
        <v>25</v>
      </c>
      <c r="G107" s="111">
        <v>25</v>
      </c>
      <c r="H107" s="111">
        <v>0.5</v>
      </c>
      <c r="I107" s="111">
        <v>22201</v>
      </c>
      <c r="J107" s="111">
        <v>18901</v>
      </c>
      <c r="K107" s="111">
        <v>109</v>
      </c>
      <c r="L107" s="123">
        <v>0.0625</v>
      </c>
      <c r="M107" s="124" t="s">
        <v>428</v>
      </c>
      <c r="N107" s="156">
        <v>1</v>
      </c>
    </row>
    <row r="108" spans="2:14" ht="15" customHeight="1">
      <c r="B108" s="211"/>
      <c r="C108" s="122" t="s">
        <v>383</v>
      </c>
      <c r="D108" s="164"/>
      <c r="E108" s="111">
        <v>1</v>
      </c>
      <c r="F108" s="111">
        <v>3</v>
      </c>
      <c r="G108" s="111">
        <v>2.5</v>
      </c>
      <c r="H108" s="111"/>
      <c r="I108" s="111">
        <v>65951</v>
      </c>
      <c r="J108" s="111">
        <v>13437</v>
      </c>
      <c r="K108" s="111">
        <v>80</v>
      </c>
      <c r="L108" s="121"/>
      <c r="M108" s="124" t="s">
        <v>429</v>
      </c>
      <c r="N108" s="156">
        <v>1</v>
      </c>
    </row>
    <row r="109" spans="2:14" ht="15" customHeight="1">
      <c r="B109" s="209">
        <v>13</v>
      </c>
      <c r="C109" s="122" t="s">
        <v>378</v>
      </c>
      <c r="D109" s="162" t="s">
        <v>396</v>
      </c>
      <c r="E109" s="111">
        <v>1</v>
      </c>
      <c r="F109" s="111">
        <v>25</v>
      </c>
      <c r="G109" s="111">
        <v>25</v>
      </c>
      <c r="H109" s="111">
        <v>0.5</v>
      </c>
      <c r="I109" s="111">
        <v>22201</v>
      </c>
      <c r="J109" s="111">
        <v>18901</v>
      </c>
      <c r="K109" s="111">
        <v>109</v>
      </c>
      <c r="L109" s="123">
        <v>0.0625</v>
      </c>
      <c r="M109" s="124" t="s">
        <v>424</v>
      </c>
      <c r="N109" s="156">
        <v>1</v>
      </c>
    </row>
    <row r="110" spans="2:14" ht="15" customHeight="1">
      <c r="B110" s="211"/>
      <c r="C110" s="122" t="s">
        <v>383</v>
      </c>
      <c r="D110" s="164"/>
      <c r="E110" s="111">
        <v>1</v>
      </c>
      <c r="F110" s="111">
        <v>3</v>
      </c>
      <c r="G110" s="111">
        <v>2.5</v>
      </c>
      <c r="H110" s="111"/>
      <c r="I110" s="111">
        <v>65951</v>
      </c>
      <c r="J110" s="111">
        <v>13437</v>
      </c>
      <c r="K110" s="111">
        <v>80</v>
      </c>
      <c r="L110" s="121"/>
      <c r="M110" s="124" t="s">
        <v>430</v>
      </c>
      <c r="N110" s="156">
        <v>1</v>
      </c>
    </row>
    <row r="111" spans="2:14" ht="15" customHeight="1">
      <c r="B111" s="209">
        <v>14</v>
      </c>
      <c r="C111" s="122" t="s">
        <v>378</v>
      </c>
      <c r="D111" s="162" t="s">
        <v>397</v>
      </c>
      <c r="E111" s="111">
        <v>1</v>
      </c>
      <c r="F111" s="111">
        <v>25</v>
      </c>
      <c r="G111" s="111">
        <v>25</v>
      </c>
      <c r="H111" s="111">
        <v>0.5</v>
      </c>
      <c r="I111" s="111">
        <v>22201</v>
      </c>
      <c r="J111" s="111">
        <v>18901</v>
      </c>
      <c r="K111" s="111">
        <v>109</v>
      </c>
      <c r="L111" s="123">
        <v>0.0625</v>
      </c>
      <c r="M111" s="124" t="s">
        <v>431</v>
      </c>
      <c r="N111" s="156">
        <v>1</v>
      </c>
    </row>
    <row r="112" spans="2:14" ht="15" customHeight="1">
      <c r="B112" s="211"/>
      <c r="C112" s="122" t="s">
        <v>383</v>
      </c>
      <c r="D112" s="164"/>
      <c r="E112" s="111">
        <v>1</v>
      </c>
      <c r="F112" s="111">
        <v>3</v>
      </c>
      <c r="G112" s="111">
        <v>2.5</v>
      </c>
      <c r="H112" s="111"/>
      <c r="I112" s="111">
        <v>65951</v>
      </c>
      <c r="J112" s="111">
        <v>13437</v>
      </c>
      <c r="K112" s="111">
        <v>80</v>
      </c>
      <c r="L112" s="121"/>
      <c r="M112" s="124" t="s">
        <v>432</v>
      </c>
      <c r="N112" s="156">
        <v>1</v>
      </c>
    </row>
    <row r="113" spans="2:14" ht="15" customHeight="1">
      <c r="B113" s="209">
        <v>15</v>
      </c>
      <c r="C113" s="122" t="s">
        <v>384</v>
      </c>
      <c r="D113" s="162" t="s">
        <v>433</v>
      </c>
      <c r="E113" s="111">
        <v>1</v>
      </c>
      <c r="F113" s="111">
        <v>3</v>
      </c>
      <c r="G113" s="111">
        <v>2.5</v>
      </c>
      <c r="H113" s="111"/>
      <c r="I113" s="111">
        <v>8578</v>
      </c>
      <c r="J113" s="111">
        <v>6433</v>
      </c>
      <c r="K113" s="111">
        <v>37</v>
      </c>
      <c r="L113" s="125"/>
      <c r="M113" s="124" t="s">
        <v>448</v>
      </c>
      <c r="N113" s="156">
        <v>1</v>
      </c>
    </row>
    <row r="114" spans="2:14" ht="15" customHeight="1">
      <c r="B114" s="211"/>
      <c r="C114" s="122" t="s">
        <v>378</v>
      </c>
      <c r="D114" s="164"/>
      <c r="E114" s="111">
        <v>1</v>
      </c>
      <c r="F114" s="111">
        <v>25</v>
      </c>
      <c r="G114" s="111">
        <v>25</v>
      </c>
      <c r="H114" s="111">
        <v>0.5</v>
      </c>
      <c r="I114" s="111">
        <v>22201</v>
      </c>
      <c r="J114" s="111">
        <v>18901</v>
      </c>
      <c r="K114" s="111">
        <v>109</v>
      </c>
      <c r="L114" s="123">
        <v>0.0625</v>
      </c>
      <c r="M114" s="124" t="s">
        <v>449</v>
      </c>
      <c r="N114" s="156">
        <v>1</v>
      </c>
    </row>
    <row r="115" spans="2:14" ht="15" customHeight="1">
      <c r="B115" s="143">
        <v>16</v>
      </c>
      <c r="C115" s="122" t="s">
        <v>434</v>
      </c>
      <c r="D115" s="144" t="s">
        <v>435</v>
      </c>
      <c r="E115" s="111">
        <v>1</v>
      </c>
      <c r="F115" s="129">
        <v>3</v>
      </c>
      <c r="G115" s="111">
        <v>2.5</v>
      </c>
      <c r="H115" s="111"/>
      <c r="I115" s="111">
        <v>65951</v>
      </c>
      <c r="J115" s="111">
        <v>13437</v>
      </c>
      <c r="K115" s="121">
        <v>80</v>
      </c>
      <c r="L115" s="125"/>
      <c r="M115" s="124" t="s">
        <v>450</v>
      </c>
      <c r="N115" s="156">
        <v>1</v>
      </c>
    </row>
    <row r="116" spans="2:14" ht="15" customHeight="1">
      <c r="B116" s="143">
        <v>17</v>
      </c>
      <c r="C116" s="122" t="s">
        <v>434</v>
      </c>
      <c r="D116" s="144" t="s">
        <v>436</v>
      </c>
      <c r="E116" s="111">
        <v>1</v>
      </c>
      <c r="F116" s="129">
        <v>3</v>
      </c>
      <c r="G116" s="111">
        <v>2.5</v>
      </c>
      <c r="H116" s="111"/>
      <c r="I116" s="111">
        <v>65951</v>
      </c>
      <c r="J116" s="111">
        <v>13437</v>
      </c>
      <c r="K116" s="121">
        <v>80</v>
      </c>
      <c r="L116" s="125"/>
      <c r="M116" s="124" t="s">
        <v>451</v>
      </c>
      <c r="N116" s="156">
        <v>1</v>
      </c>
    </row>
    <row r="117" spans="2:14" ht="15" customHeight="1">
      <c r="B117" s="209">
        <v>18</v>
      </c>
      <c r="C117" s="122" t="s">
        <v>434</v>
      </c>
      <c r="D117" s="162" t="s">
        <v>437</v>
      </c>
      <c r="E117" s="111">
        <v>1</v>
      </c>
      <c r="F117" s="129">
        <v>3</v>
      </c>
      <c r="G117" s="111">
        <v>2.5</v>
      </c>
      <c r="H117" s="111"/>
      <c r="I117" s="111">
        <v>65951</v>
      </c>
      <c r="J117" s="111">
        <v>13437</v>
      </c>
      <c r="K117" s="121">
        <v>80</v>
      </c>
      <c r="L117" s="125"/>
      <c r="M117" s="124" t="s">
        <v>452</v>
      </c>
      <c r="N117" s="156">
        <v>1</v>
      </c>
    </row>
    <row r="118" spans="2:14" ht="15" customHeight="1">
      <c r="B118" s="211"/>
      <c r="C118" s="122" t="s">
        <v>384</v>
      </c>
      <c r="D118" s="164"/>
      <c r="E118" s="111">
        <v>1</v>
      </c>
      <c r="F118" s="111">
        <v>3</v>
      </c>
      <c r="G118" s="111">
        <v>2.5</v>
      </c>
      <c r="H118" s="111"/>
      <c r="I118" s="111">
        <v>8578</v>
      </c>
      <c r="J118" s="111">
        <v>6433</v>
      </c>
      <c r="K118" s="111">
        <v>37</v>
      </c>
      <c r="L118" s="125"/>
      <c r="M118" s="124" t="s">
        <v>453</v>
      </c>
      <c r="N118" s="121">
        <v>1</v>
      </c>
    </row>
    <row r="119" spans="2:14" ht="15" customHeight="1">
      <c r="B119" s="209">
        <v>19</v>
      </c>
      <c r="C119" s="122" t="s">
        <v>434</v>
      </c>
      <c r="D119" s="162" t="s">
        <v>439</v>
      </c>
      <c r="E119" s="111">
        <v>1</v>
      </c>
      <c r="F119" s="129">
        <v>3</v>
      </c>
      <c r="G119" s="111">
        <v>2.5</v>
      </c>
      <c r="H119" s="111"/>
      <c r="I119" s="111">
        <v>65951</v>
      </c>
      <c r="J119" s="111">
        <v>13437</v>
      </c>
      <c r="K119" s="121">
        <v>80</v>
      </c>
      <c r="L119" s="125"/>
      <c r="M119" s="124" t="s">
        <v>454</v>
      </c>
      <c r="N119" s="121">
        <v>1</v>
      </c>
    </row>
    <row r="120" spans="2:14" ht="15" customHeight="1">
      <c r="B120" s="211"/>
      <c r="C120" s="122" t="s">
        <v>438</v>
      </c>
      <c r="D120" s="164"/>
      <c r="E120" s="111">
        <v>1</v>
      </c>
      <c r="F120" s="129">
        <v>3</v>
      </c>
      <c r="G120" s="111">
        <v>2.5</v>
      </c>
      <c r="H120" s="111"/>
      <c r="I120" s="111">
        <v>49444</v>
      </c>
      <c r="J120" s="111">
        <v>10240</v>
      </c>
      <c r="K120" s="111">
        <v>48</v>
      </c>
      <c r="L120" s="111"/>
      <c r="M120" s="124" t="s">
        <v>455</v>
      </c>
      <c r="N120" s="121">
        <v>1</v>
      </c>
    </row>
    <row r="121" spans="2:14" ht="15" customHeight="1">
      <c r="B121" s="143">
        <v>19.9142857142857</v>
      </c>
      <c r="C121" s="122" t="s">
        <v>384</v>
      </c>
      <c r="D121" s="162" t="s">
        <v>440</v>
      </c>
      <c r="E121" s="111">
        <v>1</v>
      </c>
      <c r="F121" s="111">
        <v>3</v>
      </c>
      <c r="G121" s="111">
        <v>2.5</v>
      </c>
      <c r="H121" s="111"/>
      <c r="I121" s="111">
        <v>8578</v>
      </c>
      <c r="J121" s="111">
        <v>6433</v>
      </c>
      <c r="K121" s="111">
        <v>37</v>
      </c>
      <c r="L121" s="125"/>
      <c r="M121" s="124" t="s">
        <v>456</v>
      </c>
      <c r="N121" s="121">
        <v>1</v>
      </c>
    </row>
    <row r="122" spans="2:14" ht="15" customHeight="1">
      <c r="B122" s="143">
        <v>20.6571428571429</v>
      </c>
      <c r="C122" s="122" t="s">
        <v>379</v>
      </c>
      <c r="D122" s="163"/>
      <c r="E122" s="111">
        <v>1</v>
      </c>
      <c r="F122" s="111">
        <v>32</v>
      </c>
      <c r="G122" s="111">
        <v>32</v>
      </c>
      <c r="H122" s="111">
        <v>3</v>
      </c>
      <c r="I122" s="111">
        <v>371923</v>
      </c>
      <c r="J122" s="111">
        <v>349640</v>
      </c>
      <c r="K122" s="111">
        <v>2010</v>
      </c>
      <c r="L122" s="123">
        <v>2.15</v>
      </c>
      <c r="M122" s="124" t="s">
        <v>457</v>
      </c>
      <c r="N122" s="121">
        <v>1</v>
      </c>
    </row>
    <row r="123" spans="2:14" ht="15" customHeight="1">
      <c r="B123" s="209">
        <v>22</v>
      </c>
      <c r="C123" s="122" t="s">
        <v>378</v>
      </c>
      <c r="D123" s="164"/>
      <c r="E123" s="111">
        <v>1</v>
      </c>
      <c r="F123" s="111">
        <v>25</v>
      </c>
      <c r="G123" s="111">
        <v>25</v>
      </c>
      <c r="H123" s="111">
        <v>0.5</v>
      </c>
      <c r="I123" s="111">
        <v>22201</v>
      </c>
      <c r="J123" s="111">
        <v>18901</v>
      </c>
      <c r="K123" s="111">
        <v>109</v>
      </c>
      <c r="L123" s="123">
        <v>0.0625</v>
      </c>
      <c r="M123" s="124" t="s">
        <v>458</v>
      </c>
      <c r="N123" s="121">
        <v>1</v>
      </c>
    </row>
    <row r="124" spans="2:14" ht="15" customHeight="1">
      <c r="B124" s="211">
        <v>22.1428571428571</v>
      </c>
      <c r="C124" s="122" t="s">
        <v>378</v>
      </c>
      <c r="D124" s="162" t="s">
        <v>441</v>
      </c>
      <c r="E124" s="111">
        <v>1</v>
      </c>
      <c r="F124" s="111">
        <v>25</v>
      </c>
      <c r="G124" s="111">
        <v>25</v>
      </c>
      <c r="H124" s="111">
        <v>0.5</v>
      </c>
      <c r="I124" s="111">
        <v>22201</v>
      </c>
      <c r="J124" s="111">
        <v>18901</v>
      </c>
      <c r="K124" s="111">
        <v>109</v>
      </c>
      <c r="L124" s="123">
        <v>0.0625</v>
      </c>
      <c r="M124" s="124" t="s">
        <v>459</v>
      </c>
      <c r="N124" s="121">
        <v>1</v>
      </c>
    </row>
    <row r="125" spans="2:14" ht="15" customHeight="1">
      <c r="B125" s="209">
        <v>22.8857142857143</v>
      </c>
      <c r="C125" s="122" t="s">
        <v>383</v>
      </c>
      <c r="D125" s="163"/>
      <c r="E125" s="111">
        <v>1</v>
      </c>
      <c r="F125" s="111">
        <v>3</v>
      </c>
      <c r="G125" s="111">
        <v>2.5</v>
      </c>
      <c r="H125" s="111"/>
      <c r="I125" s="111">
        <v>65951</v>
      </c>
      <c r="J125" s="111">
        <v>13437</v>
      </c>
      <c r="K125" s="111">
        <v>80</v>
      </c>
      <c r="L125" s="121"/>
      <c r="M125" s="124" t="s">
        <v>460</v>
      </c>
      <c r="N125" s="121">
        <v>1</v>
      </c>
    </row>
    <row r="126" spans="2:14" ht="15" customHeight="1">
      <c r="B126" s="211"/>
      <c r="C126" s="122" t="s">
        <v>380</v>
      </c>
      <c r="D126" s="164"/>
      <c r="E126" s="111">
        <v>1</v>
      </c>
      <c r="F126" s="111"/>
      <c r="G126" s="111">
        <v>3.6</v>
      </c>
      <c r="H126" s="111">
        <v>9</v>
      </c>
      <c r="I126" s="111">
        <v>450000</v>
      </c>
      <c r="J126" s="111">
        <v>141000</v>
      </c>
      <c r="K126" s="111">
        <v>810</v>
      </c>
      <c r="L126" s="123">
        <v>1.83</v>
      </c>
      <c r="M126" s="124" t="s">
        <v>461</v>
      </c>
      <c r="N126" s="121">
        <v>1</v>
      </c>
    </row>
    <row r="127" spans="2:14" ht="15" customHeight="1">
      <c r="B127" s="143">
        <v>24</v>
      </c>
      <c r="C127" s="122" t="s">
        <v>378</v>
      </c>
      <c r="D127" s="144" t="s">
        <v>442</v>
      </c>
      <c r="E127" s="111">
        <v>1</v>
      </c>
      <c r="F127" s="111">
        <v>25</v>
      </c>
      <c r="G127" s="111">
        <v>25</v>
      </c>
      <c r="H127" s="111">
        <v>0.5</v>
      </c>
      <c r="I127" s="111">
        <v>22201</v>
      </c>
      <c r="J127" s="111">
        <v>18901</v>
      </c>
      <c r="K127" s="111">
        <v>109</v>
      </c>
      <c r="L127" s="123">
        <v>0.0625</v>
      </c>
      <c r="M127" s="124" t="s">
        <v>462</v>
      </c>
      <c r="N127" s="121">
        <v>1</v>
      </c>
    </row>
    <row r="128" spans="2:14" ht="15" customHeight="1">
      <c r="B128" s="209">
        <v>25</v>
      </c>
      <c r="C128" s="122" t="s">
        <v>384</v>
      </c>
      <c r="D128" s="162" t="s">
        <v>444</v>
      </c>
      <c r="E128" s="111">
        <v>1</v>
      </c>
      <c r="F128" s="111">
        <v>3</v>
      </c>
      <c r="G128" s="111">
        <v>2.5</v>
      </c>
      <c r="H128" s="111"/>
      <c r="I128" s="111">
        <v>8578</v>
      </c>
      <c r="J128" s="111">
        <v>6433</v>
      </c>
      <c r="K128" s="111">
        <v>37</v>
      </c>
      <c r="L128" s="125"/>
      <c r="M128" s="124" t="s">
        <v>463</v>
      </c>
      <c r="N128" s="121">
        <v>1</v>
      </c>
    </row>
    <row r="129" spans="2:14" ht="15" customHeight="1">
      <c r="B129" s="211"/>
      <c r="C129" s="122" t="s">
        <v>443</v>
      </c>
      <c r="D129" s="164"/>
      <c r="E129" s="111">
        <v>1</v>
      </c>
      <c r="F129" s="111">
        <v>3</v>
      </c>
      <c r="G129" s="111">
        <v>1.5</v>
      </c>
      <c r="H129" s="111"/>
      <c r="I129" s="121">
        <v>11422</v>
      </c>
      <c r="J129" s="121">
        <v>2753</v>
      </c>
      <c r="K129" s="121">
        <v>16</v>
      </c>
      <c r="L129" s="125"/>
      <c r="M129" s="124" t="s">
        <v>464</v>
      </c>
      <c r="N129" s="156">
        <v>1</v>
      </c>
    </row>
    <row r="130" spans="2:14" ht="15" customHeight="1">
      <c r="B130" s="209">
        <v>26</v>
      </c>
      <c r="C130" s="122" t="s">
        <v>384</v>
      </c>
      <c r="D130" s="162" t="s">
        <v>445</v>
      </c>
      <c r="E130" s="111">
        <v>1</v>
      </c>
      <c r="F130" s="111">
        <v>3</v>
      </c>
      <c r="G130" s="111">
        <v>2.5</v>
      </c>
      <c r="H130" s="111"/>
      <c r="I130" s="111">
        <v>8578</v>
      </c>
      <c r="J130" s="111">
        <v>6433</v>
      </c>
      <c r="K130" s="111">
        <v>37</v>
      </c>
      <c r="L130" s="125"/>
      <c r="M130" s="124" t="s">
        <v>465</v>
      </c>
      <c r="N130" s="156">
        <v>1</v>
      </c>
    </row>
    <row r="131" spans="2:14" ht="15" customHeight="1">
      <c r="B131" s="211"/>
      <c r="C131" s="122" t="s">
        <v>443</v>
      </c>
      <c r="D131" s="164"/>
      <c r="E131" s="111">
        <v>1</v>
      </c>
      <c r="F131" s="111">
        <v>3</v>
      </c>
      <c r="G131" s="111">
        <v>1.5</v>
      </c>
      <c r="H131" s="111"/>
      <c r="I131" s="121">
        <v>11422</v>
      </c>
      <c r="J131" s="121">
        <v>2753</v>
      </c>
      <c r="K131" s="121">
        <v>16</v>
      </c>
      <c r="L131" s="125"/>
      <c r="M131" s="124" t="s">
        <v>466</v>
      </c>
      <c r="N131" s="156">
        <v>1</v>
      </c>
    </row>
    <row r="132" spans="2:14" ht="15" customHeight="1">
      <c r="B132" s="143">
        <v>27</v>
      </c>
      <c r="C132" s="122" t="s">
        <v>380</v>
      </c>
      <c r="D132" s="144" t="s">
        <v>446</v>
      </c>
      <c r="E132" s="111">
        <v>1</v>
      </c>
      <c r="F132" s="111"/>
      <c r="G132" s="111">
        <v>3.6</v>
      </c>
      <c r="H132" s="111">
        <v>9</v>
      </c>
      <c r="I132" s="111">
        <v>450000</v>
      </c>
      <c r="J132" s="111">
        <v>141000</v>
      </c>
      <c r="K132" s="111">
        <v>810</v>
      </c>
      <c r="L132" s="123">
        <v>1.83</v>
      </c>
      <c r="M132" s="124" t="s">
        <v>467</v>
      </c>
      <c r="N132" s="156">
        <v>1</v>
      </c>
    </row>
    <row r="133" spans="2:14" ht="15" customHeight="1">
      <c r="B133" s="209">
        <v>28</v>
      </c>
      <c r="C133" s="122" t="s">
        <v>384</v>
      </c>
      <c r="D133" s="162" t="s">
        <v>447</v>
      </c>
      <c r="E133" s="111">
        <v>1</v>
      </c>
      <c r="F133" s="111">
        <v>3</v>
      </c>
      <c r="G133" s="111">
        <v>2.5</v>
      </c>
      <c r="H133" s="111"/>
      <c r="I133" s="111">
        <v>8578</v>
      </c>
      <c r="J133" s="111">
        <v>6433</v>
      </c>
      <c r="K133" s="111">
        <v>37</v>
      </c>
      <c r="L133" s="125"/>
      <c r="M133" s="124" t="s">
        <v>468</v>
      </c>
      <c r="N133" s="156">
        <v>1</v>
      </c>
    </row>
    <row r="134" spans="2:14" ht="15" customHeight="1">
      <c r="B134" s="211"/>
      <c r="C134" s="122" t="s">
        <v>383</v>
      </c>
      <c r="D134" s="164"/>
      <c r="E134" s="111">
        <v>1</v>
      </c>
      <c r="F134" s="111">
        <v>3</v>
      </c>
      <c r="G134" s="111">
        <v>2.5</v>
      </c>
      <c r="H134" s="111"/>
      <c r="I134" s="111">
        <v>65951</v>
      </c>
      <c r="J134" s="111">
        <v>13437</v>
      </c>
      <c r="K134" s="111">
        <v>80</v>
      </c>
      <c r="L134" s="121"/>
      <c r="M134" s="124" t="s">
        <v>469</v>
      </c>
      <c r="N134" s="156">
        <v>1</v>
      </c>
    </row>
    <row r="135" spans="2:14" ht="15" customHeight="1">
      <c r="B135" s="209">
        <v>29</v>
      </c>
      <c r="C135" s="122" t="s">
        <v>378</v>
      </c>
      <c r="D135" s="162" t="s">
        <v>470</v>
      </c>
      <c r="E135" s="111">
        <v>1</v>
      </c>
      <c r="F135" s="111">
        <v>25</v>
      </c>
      <c r="G135" s="111">
        <v>25</v>
      </c>
      <c r="H135" s="111">
        <v>0.5</v>
      </c>
      <c r="I135" s="111">
        <v>22201</v>
      </c>
      <c r="J135" s="111">
        <v>18901</v>
      </c>
      <c r="K135" s="111">
        <v>109</v>
      </c>
      <c r="L135" s="123">
        <v>0.0625</v>
      </c>
      <c r="M135" s="124" t="s">
        <v>482</v>
      </c>
      <c r="N135" s="156">
        <v>1</v>
      </c>
    </row>
    <row r="136" spans="2:14" ht="15" customHeight="1">
      <c r="B136" s="210"/>
      <c r="C136" s="122" t="s">
        <v>384</v>
      </c>
      <c r="D136" s="163"/>
      <c r="E136" s="111">
        <v>1</v>
      </c>
      <c r="F136" s="111">
        <v>3</v>
      </c>
      <c r="G136" s="111">
        <v>2.5</v>
      </c>
      <c r="H136" s="111"/>
      <c r="I136" s="111">
        <v>8578</v>
      </c>
      <c r="J136" s="111">
        <v>6433</v>
      </c>
      <c r="K136" s="111">
        <v>37</v>
      </c>
      <c r="L136" s="125"/>
      <c r="M136" s="124" t="s">
        <v>448</v>
      </c>
      <c r="N136" s="156">
        <v>1</v>
      </c>
    </row>
    <row r="137" spans="2:14" ht="15" customHeight="1">
      <c r="B137" s="211"/>
      <c r="C137" s="122" t="s">
        <v>383</v>
      </c>
      <c r="D137" s="164"/>
      <c r="E137" s="111">
        <v>1</v>
      </c>
      <c r="F137" s="111">
        <v>3</v>
      </c>
      <c r="G137" s="111">
        <v>2.5</v>
      </c>
      <c r="H137" s="111"/>
      <c r="I137" s="111">
        <v>65951</v>
      </c>
      <c r="J137" s="111">
        <v>13437</v>
      </c>
      <c r="K137" s="111">
        <v>80</v>
      </c>
      <c r="L137" s="121"/>
      <c r="M137" s="124" t="s">
        <v>483</v>
      </c>
      <c r="N137" s="156">
        <v>1</v>
      </c>
    </row>
    <row r="138" spans="2:14" ht="15" customHeight="1">
      <c r="B138" s="209">
        <v>30</v>
      </c>
      <c r="C138" s="122" t="s">
        <v>378</v>
      </c>
      <c r="D138" s="162" t="s">
        <v>471</v>
      </c>
      <c r="E138" s="111">
        <v>1</v>
      </c>
      <c r="F138" s="111">
        <v>25</v>
      </c>
      <c r="G138" s="111">
        <v>25</v>
      </c>
      <c r="H138" s="111">
        <v>0.5</v>
      </c>
      <c r="I138" s="111">
        <v>22201</v>
      </c>
      <c r="J138" s="111">
        <v>18901</v>
      </c>
      <c r="K138" s="111">
        <v>109</v>
      </c>
      <c r="L138" s="123">
        <v>0.0625</v>
      </c>
      <c r="M138" s="124" t="s">
        <v>484</v>
      </c>
      <c r="N138" s="156">
        <v>1</v>
      </c>
    </row>
    <row r="139" spans="2:14" ht="15" customHeight="1">
      <c r="B139" s="211"/>
      <c r="C139" s="122" t="s">
        <v>384</v>
      </c>
      <c r="D139" s="164"/>
      <c r="E139" s="111">
        <v>1</v>
      </c>
      <c r="F139" s="111">
        <v>3</v>
      </c>
      <c r="G139" s="111">
        <v>2.5</v>
      </c>
      <c r="H139" s="111"/>
      <c r="I139" s="111">
        <v>8578</v>
      </c>
      <c r="J139" s="111">
        <v>6433</v>
      </c>
      <c r="K139" s="111">
        <v>37</v>
      </c>
      <c r="L139" s="125"/>
      <c r="M139" s="124" t="s">
        <v>448</v>
      </c>
      <c r="N139" s="156">
        <v>1</v>
      </c>
    </row>
    <row r="140" spans="2:14" ht="15" customHeight="1">
      <c r="B140" s="209">
        <v>31</v>
      </c>
      <c r="C140" s="122" t="s">
        <v>378</v>
      </c>
      <c r="D140" s="162" t="s">
        <v>472</v>
      </c>
      <c r="E140" s="111">
        <v>1</v>
      </c>
      <c r="F140" s="111">
        <v>25</v>
      </c>
      <c r="G140" s="111">
        <v>25</v>
      </c>
      <c r="H140" s="111">
        <v>0.5</v>
      </c>
      <c r="I140" s="111">
        <v>22201</v>
      </c>
      <c r="J140" s="111">
        <v>18901</v>
      </c>
      <c r="K140" s="111">
        <v>109</v>
      </c>
      <c r="L140" s="123">
        <v>0.0625</v>
      </c>
      <c r="M140" s="124" t="s">
        <v>485</v>
      </c>
      <c r="N140" s="156">
        <v>1</v>
      </c>
    </row>
    <row r="141" spans="2:14" ht="15" customHeight="1">
      <c r="B141" s="211"/>
      <c r="C141" s="122" t="s">
        <v>384</v>
      </c>
      <c r="D141" s="164"/>
      <c r="E141" s="111">
        <v>1</v>
      </c>
      <c r="F141" s="111">
        <v>3</v>
      </c>
      <c r="G141" s="111">
        <v>2.5</v>
      </c>
      <c r="H141" s="111"/>
      <c r="I141" s="111">
        <v>8578</v>
      </c>
      <c r="J141" s="111">
        <v>6433</v>
      </c>
      <c r="K141" s="111">
        <v>37</v>
      </c>
      <c r="L141" s="125"/>
      <c r="M141" s="124" t="s">
        <v>486</v>
      </c>
      <c r="N141" s="156">
        <v>1</v>
      </c>
    </row>
    <row r="142" spans="2:14" s="109" customFormat="1" ht="15" customHeight="1">
      <c r="B142" s="209">
        <v>32</v>
      </c>
      <c r="C142" s="122" t="s">
        <v>378</v>
      </c>
      <c r="D142" s="162" t="s">
        <v>473</v>
      </c>
      <c r="E142" s="111">
        <v>1</v>
      </c>
      <c r="F142" s="111">
        <v>25</v>
      </c>
      <c r="G142" s="111">
        <v>25</v>
      </c>
      <c r="H142" s="111">
        <v>0.5</v>
      </c>
      <c r="I142" s="111">
        <v>22201</v>
      </c>
      <c r="J142" s="111">
        <v>18901</v>
      </c>
      <c r="K142" s="111">
        <v>109</v>
      </c>
      <c r="L142" s="123">
        <v>0.0625</v>
      </c>
      <c r="M142" s="124" t="s">
        <v>487</v>
      </c>
      <c r="N142" s="156">
        <v>1</v>
      </c>
    </row>
    <row r="143" spans="2:14" ht="15" customHeight="1">
      <c r="B143" s="211"/>
      <c r="C143" s="122" t="s">
        <v>384</v>
      </c>
      <c r="D143" s="164"/>
      <c r="E143" s="111">
        <v>1</v>
      </c>
      <c r="F143" s="111">
        <v>3</v>
      </c>
      <c r="G143" s="111">
        <v>2.5</v>
      </c>
      <c r="H143" s="111"/>
      <c r="I143" s="111">
        <v>8578</v>
      </c>
      <c r="J143" s="111">
        <v>6433</v>
      </c>
      <c r="K143" s="111">
        <v>37</v>
      </c>
      <c r="L143" s="125"/>
      <c r="M143" s="124" t="s">
        <v>488</v>
      </c>
      <c r="N143" s="156">
        <v>1</v>
      </c>
    </row>
    <row r="144" spans="2:14" ht="15" customHeight="1">
      <c r="B144" s="209">
        <v>33</v>
      </c>
      <c r="C144" s="122" t="s">
        <v>384</v>
      </c>
      <c r="D144" s="162" t="s">
        <v>474</v>
      </c>
      <c r="E144" s="111">
        <v>1</v>
      </c>
      <c r="F144" s="111">
        <v>3</v>
      </c>
      <c r="G144" s="111">
        <v>2.5</v>
      </c>
      <c r="H144" s="111"/>
      <c r="I144" s="111">
        <v>8578</v>
      </c>
      <c r="J144" s="111">
        <v>6433</v>
      </c>
      <c r="K144" s="111">
        <v>37</v>
      </c>
      <c r="L144" s="125"/>
      <c r="M144" s="124" t="s">
        <v>483</v>
      </c>
      <c r="N144" s="121">
        <v>1</v>
      </c>
    </row>
    <row r="145" spans="2:14" ht="15" customHeight="1">
      <c r="B145" s="211"/>
      <c r="C145" s="122" t="s">
        <v>383</v>
      </c>
      <c r="D145" s="164"/>
      <c r="E145" s="111">
        <v>1</v>
      </c>
      <c r="F145" s="111">
        <v>3</v>
      </c>
      <c r="G145" s="111">
        <v>2.5</v>
      </c>
      <c r="H145" s="111"/>
      <c r="I145" s="111">
        <v>65951</v>
      </c>
      <c r="J145" s="111">
        <v>13437</v>
      </c>
      <c r="K145" s="111">
        <v>80</v>
      </c>
      <c r="L145" s="121"/>
      <c r="M145" s="124" t="s">
        <v>483</v>
      </c>
      <c r="N145" s="121">
        <v>1</v>
      </c>
    </row>
    <row r="146" spans="2:14" ht="15" customHeight="1">
      <c r="B146" s="209">
        <v>34</v>
      </c>
      <c r="C146" s="122" t="s">
        <v>378</v>
      </c>
      <c r="D146" s="162" t="s">
        <v>475</v>
      </c>
      <c r="E146" s="111">
        <v>1</v>
      </c>
      <c r="F146" s="111">
        <v>25</v>
      </c>
      <c r="G146" s="111">
        <v>25</v>
      </c>
      <c r="H146" s="111">
        <v>0.5</v>
      </c>
      <c r="I146" s="111">
        <v>22201</v>
      </c>
      <c r="J146" s="111">
        <v>18901</v>
      </c>
      <c r="K146" s="111">
        <v>109</v>
      </c>
      <c r="L146" s="123">
        <v>0.0625</v>
      </c>
      <c r="M146" s="124" t="s">
        <v>487</v>
      </c>
      <c r="N146" s="121">
        <v>1</v>
      </c>
    </row>
    <row r="147" spans="2:14" ht="15" customHeight="1">
      <c r="B147" s="211"/>
      <c r="C147" s="122" t="s">
        <v>384</v>
      </c>
      <c r="D147" s="164"/>
      <c r="E147" s="111">
        <v>1</v>
      </c>
      <c r="F147" s="111">
        <v>3</v>
      </c>
      <c r="G147" s="111">
        <v>2.5</v>
      </c>
      <c r="H147" s="111"/>
      <c r="I147" s="111">
        <v>8578</v>
      </c>
      <c r="J147" s="111">
        <v>6433</v>
      </c>
      <c r="K147" s="111">
        <v>37</v>
      </c>
      <c r="L147" s="125"/>
      <c r="M147" s="124" t="s">
        <v>487</v>
      </c>
      <c r="N147" s="121">
        <v>1</v>
      </c>
    </row>
    <row r="148" spans="2:14" ht="15" customHeight="1">
      <c r="B148" s="209">
        <v>35</v>
      </c>
      <c r="C148" s="122" t="s">
        <v>380</v>
      </c>
      <c r="D148" s="162" t="s">
        <v>476</v>
      </c>
      <c r="E148" s="111">
        <v>1</v>
      </c>
      <c r="F148" s="111"/>
      <c r="G148" s="111">
        <v>3.6</v>
      </c>
      <c r="H148" s="111">
        <v>9</v>
      </c>
      <c r="I148" s="111">
        <v>450000</v>
      </c>
      <c r="J148" s="111">
        <v>141000</v>
      </c>
      <c r="K148" s="111">
        <v>810</v>
      </c>
      <c r="L148" s="123">
        <v>1.83</v>
      </c>
      <c r="M148" s="124" t="s">
        <v>489</v>
      </c>
      <c r="N148" s="121">
        <v>1</v>
      </c>
    </row>
    <row r="149" spans="2:14" ht="15" customHeight="1">
      <c r="B149" s="211"/>
      <c r="C149" s="122" t="s">
        <v>383</v>
      </c>
      <c r="D149" s="164"/>
      <c r="E149" s="111">
        <v>1</v>
      </c>
      <c r="F149" s="111">
        <v>3</v>
      </c>
      <c r="G149" s="111">
        <v>2.5</v>
      </c>
      <c r="H149" s="111"/>
      <c r="I149" s="111">
        <v>65951</v>
      </c>
      <c r="J149" s="111">
        <v>13437</v>
      </c>
      <c r="K149" s="111">
        <v>80</v>
      </c>
      <c r="L149" s="121"/>
      <c r="M149" s="124" t="s">
        <v>489</v>
      </c>
      <c r="N149" s="121">
        <v>1</v>
      </c>
    </row>
    <row r="150" spans="2:14" ht="15" customHeight="1">
      <c r="B150" s="209">
        <v>36</v>
      </c>
      <c r="C150" s="122" t="s">
        <v>379</v>
      </c>
      <c r="D150" s="162" t="s">
        <v>477</v>
      </c>
      <c r="E150" s="111">
        <v>1</v>
      </c>
      <c r="F150" s="111">
        <v>32</v>
      </c>
      <c r="G150" s="111">
        <v>32</v>
      </c>
      <c r="H150" s="111">
        <v>3</v>
      </c>
      <c r="I150" s="111">
        <v>371923</v>
      </c>
      <c r="J150" s="111">
        <v>349640</v>
      </c>
      <c r="K150" s="111">
        <v>2010</v>
      </c>
      <c r="L150" s="123">
        <v>2.15</v>
      </c>
      <c r="M150" s="124" t="s">
        <v>490</v>
      </c>
      <c r="N150" s="121">
        <v>1</v>
      </c>
    </row>
    <row r="151" spans="2:14" ht="15" customHeight="1">
      <c r="B151" s="211"/>
      <c r="C151" s="122" t="s">
        <v>380</v>
      </c>
      <c r="D151" s="164"/>
      <c r="E151" s="111">
        <v>1</v>
      </c>
      <c r="F151" s="111"/>
      <c r="G151" s="111">
        <v>3.6</v>
      </c>
      <c r="H151" s="111">
        <v>9</v>
      </c>
      <c r="I151" s="111">
        <v>450000</v>
      </c>
      <c r="J151" s="111">
        <v>141000</v>
      </c>
      <c r="K151" s="111">
        <v>810</v>
      </c>
      <c r="L151" s="123">
        <v>1.83</v>
      </c>
      <c r="M151" s="124" t="s">
        <v>491</v>
      </c>
      <c r="N151" s="121">
        <v>1</v>
      </c>
    </row>
    <row r="152" spans="2:14" ht="15" customHeight="1">
      <c r="B152" s="143">
        <v>37</v>
      </c>
      <c r="C152" s="122" t="s">
        <v>378</v>
      </c>
      <c r="D152" s="144" t="s">
        <v>478</v>
      </c>
      <c r="E152" s="111">
        <v>1</v>
      </c>
      <c r="F152" s="111">
        <v>25</v>
      </c>
      <c r="G152" s="111">
        <v>25</v>
      </c>
      <c r="H152" s="111">
        <v>0.5</v>
      </c>
      <c r="I152" s="111">
        <v>22201</v>
      </c>
      <c r="J152" s="111">
        <v>18901</v>
      </c>
      <c r="K152" s="111">
        <v>109</v>
      </c>
      <c r="L152" s="123">
        <v>0.0625</v>
      </c>
      <c r="M152" s="124" t="s">
        <v>492</v>
      </c>
      <c r="N152" s="121">
        <v>1</v>
      </c>
    </row>
    <row r="153" spans="2:14" ht="15" customHeight="1">
      <c r="B153" s="143">
        <v>38</v>
      </c>
      <c r="C153" s="122" t="s">
        <v>379</v>
      </c>
      <c r="D153" s="144" t="s">
        <v>479</v>
      </c>
      <c r="E153" s="111">
        <v>1</v>
      </c>
      <c r="F153" s="111">
        <v>32</v>
      </c>
      <c r="G153" s="111">
        <v>32</v>
      </c>
      <c r="H153" s="111">
        <v>3</v>
      </c>
      <c r="I153" s="111">
        <v>371923</v>
      </c>
      <c r="J153" s="111">
        <v>349640</v>
      </c>
      <c r="K153" s="111">
        <v>2010</v>
      </c>
      <c r="L153" s="123">
        <v>2.15</v>
      </c>
      <c r="M153" s="124" t="s">
        <v>493</v>
      </c>
      <c r="N153" s="121">
        <v>1</v>
      </c>
    </row>
    <row r="154" spans="2:14" ht="15" customHeight="1">
      <c r="B154" s="143">
        <v>39</v>
      </c>
      <c r="C154" s="122" t="s">
        <v>379</v>
      </c>
      <c r="D154" s="144" t="s">
        <v>480</v>
      </c>
      <c r="E154" s="111">
        <v>1</v>
      </c>
      <c r="F154" s="111">
        <v>32</v>
      </c>
      <c r="G154" s="111">
        <v>32</v>
      </c>
      <c r="H154" s="111">
        <v>3</v>
      </c>
      <c r="I154" s="111">
        <v>371923</v>
      </c>
      <c r="J154" s="111">
        <v>349640</v>
      </c>
      <c r="K154" s="111">
        <v>2010</v>
      </c>
      <c r="L154" s="123">
        <v>2.15</v>
      </c>
      <c r="M154" s="124" t="s">
        <v>494</v>
      </c>
      <c r="N154" s="121">
        <v>1</v>
      </c>
    </row>
    <row r="155" spans="2:14" s="109" customFormat="1" ht="15" customHeight="1">
      <c r="B155" s="143">
        <v>40</v>
      </c>
      <c r="C155" s="122" t="s">
        <v>379</v>
      </c>
      <c r="D155" s="144" t="s">
        <v>481</v>
      </c>
      <c r="E155" s="111">
        <v>1</v>
      </c>
      <c r="F155" s="111">
        <v>32</v>
      </c>
      <c r="G155" s="111">
        <v>32</v>
      </c>
      <c r="H155" s="111">
        <v>3</v>
      </c>
      <c r="I155" s="111">
        <v>371923</v>
      </c>
      <c r="J155" s="111">
        <v>349640</v>
      </c>
      <c r="K155" s="111">
        <v>2010</v>
      </c>
      <c r="L155" s="123">
        <v>2.15</v>
      </c>
      <c r="M155" s="124" t="s">
        <v>1109</v>
      </c>
      <c r="N155" s="156">
        <v>1</v>
      </c>
    </row>
    <row r="156" spans="2:14" ht="15" customHeight="1">
      <c r="B156" s="209">
        <v>41</v>
      </c>
      <c r="C156" s="122" t="s">
        <v>378</v>
      </c>
      <c r="D156" s="162" t="s">
        <v>495</v>
      </c>
      <c r="E156" s="111">
        <v>1</v>
      </c>
      <c r="F156" s="111">
        <v>25</v>
      </c>
      <c r="G156" s="111">
        <v>25</v>
      </c>
      <c r="H156" s="111">
        <v>0.5</v>
      </c>
      <c r="I156" s="111">
        <v>22201</v>
      </c>
      <c r="J156" s="111">
        <v>18901</v>
      </c>
      <c r="K156" s="111">
        <v>109</v>
      </c>
      <c r="L156" s="123">
        <v>0.0625</v>
      </c>
      <c r="M156" s="124" t="s">
        <v>517</v>
      </c>
      <c r="N156" s="156">
        <v>1</v>
      </c>
    </row>
    <row r="157" spans="2:14" ht="15" customHeight="1">
      <c r="B157" s="211"/>
      <c r="C157" s="122" t="s">
        <v>383</v>
      </c>
      <c r="D157" s="164"/>
      <c r="E157" s="111">
        <v>1</v>
      </c>
      <c r="F157" s="111">
        <v>3</v>
      </c>
      <c r="G157" s="111">
        <v>2.5</v>
      </c>
      <c r="H157" s="111"/>
      <c r="I157" s="111">
        <v>65951</v>
      </c>
      <c r="J157" s="111">
        <v>13437</v>
      </c>
      <c r="K157" s="111">
        <v>80</v>
      </c>
      <c r="L157" s="121"/>
      <c r="M157" s="124" t="s">
        <v>518</v>
      </c>
      <c r="N157" s="156">
        <v>1</v>
      </c>
    </row>
    <row r="158" spans="2:14" ht="15" customHeight="1">
      <c r="B158" s="209">
        <v>42</v>
      </c>
      <c r="C158" s="122" t="s">
        <v>378</v>
      </c>
      <c r="D158" s="162" t="s">
        <v>496</v>
      </c>
      <c r="E158" s="111">
        <v>1</v>
      </c>
      <c r="F158" s="111">
        <v>25</v>
      </c>
      <c r="G158" s="111">
        <v>25</v>
      </c>
      <c r="H158" s="111">
        <v>0.5</v>
      </c>
      <c r="I158" s="111">
        <v>22201</v>
      </c>
      <c r="J158" s="111">
        <v>18901</v>
      </c>
      <c r="K158" s="111">
        <v>109</v>
      </c>
      <c r="L158" s="123">
        <v>0.0625</v>
      </c>
      <c r="M158" s="124" t="s">
        <v>519</v>
      </c>
      <c r="N158" s="156">
        <v>1</v>
      </c>
    </row>
    <row r="159" spans="2:14" ht="15" customHeight="1">
      <c r="B159" s="211"/>
      <c r="C159" s="122" t="s">
        <v>383</v>
      </c>
      <c r="D159" s="164"/>
      <c r="E159" s="111">
        <v>1</v>
      </c>
      <c r="F159" s="111">
        <v>3</v>
      </c>
      <c r="G159" s="111">
        <v>2.5</v>
      </c>
      <c r="H159" s="111"/>
      <c r="I159" s="111">
        <v>65951</v>
      </c>
      <c r="J159" s="111">
        <v>13437</v>
      </c>
      <c r="K159" s="111">
        <v>80</v>
      </c>
      <c r="L159" s="121"/>
      <c r="M159" s="124" t="s">
        <v>520</v>
      </c>
      <c r="N159" s="156">
        <v>1</v>
      </c>
    </row>
    <row r="160" spans="2:14" ht="15" customHeight="1">
      <c r="B160" s="209">
        <v>43</v>
      </c>
      <c r="C160" s="122" t="s">
        <v>383</v>
      </c>
      <c r="D160" s="162" t="s">
        <v>497</v>
      </c>
      <c r="E160" s="111">
        <v>1</v>
      </c>
      <c r="F160" s="111">
        <v>3</v>
      </c>
      <c r="G160" s="111">
        <v>2.5</v>
      </c>
      <c r="H160" s="111"/>
      <c r="I160" s="111">
        <v>65951</v>
      </c>
      <c r="J160" s="111">
        <v>13437</v>
      </c>
      <c r="K160" s="111">
        <v>80</v>
      </c>
      <c r="L160" s="121"/>
      <c r="M160" s="124" t="s">
        <v>521</v>
      </c>
      <c r="N160" s="156">
        <v>1</v>
      </c>
    </row>
    <row r="161" spans="2:14" ht="15" customHeight="1">
      <c r="B161" s="211"/>
      <c r="C161" s="122" t="s">
        <v>380</v>
      </c>
      <c r="D161" s="164"/>
      <c r="E161" s="111">
        <v>1</v>
      </c>
      <c r="F161" s="111"/>
      <c r="G161" s="111">
        <v>3.6</v>
      </c>
      <c r="H161" s="111">
        <v>9</v>
      </c>
      <c r="I161" s="111">
        <v>450000</v>
      </c>
      <c r="J161" s="111">
        <v>141000</v>
      </c>
      <c r="K161" s="111">
        <v>810</v>
      </c>
      <c r="L161" s="123">
        <v>1.83</v>
      </c>
      <c r="M161" s="124" t="s">
        <v>522</v>
      </c>
      <c r="N161" s="156">
        <v>1</v>
      </c>
    </row>
    <row r="162" spans="2:14" ht="15" customHeight="1">
      <c r="B162" s="209">
        <v>44</v>
      </c>
      <c r="C162" s="122" t="s">
        <v>378</v>
      </c>
      <c r="D162" s="162" t="s">
        <v>498</v>
      </c>
      <c r="E162" s="111">
        <v>1</v>
      </c>
      <c r="F162" s="111">
        <v>25</v>
      </c>
      <c r="G162" s="111">
        <v>25</v>
      </c>
      <c r="H162" s="111">
        <v>0.5</v>
      </c>
      <c r="I162" s="111">
        <v>22201</v>
      </c>
      <c r="J162" s="111">
        <v>18901</v>
      </c>
      <c r="K162" s="111">
        <v>109</v>
      </c>
      <c r="L162" s="123">
        <v>0.0625</v>
      </c>
      <c r="M162" s="124" t="s">
        <v>523</v>
      </c>
      <c r="N162" s="156">
        <v>1</v>
      </c>
    </row>
    <row r="163" spans="2:14" ht="15" customHeight="1">
      <c r="B163" s="211"/>
      <c r="C163" s="122" t="s">
        <v>383</v>
      </c>
      <c r="D163" s="164"/>
      <c r="E163" s="111">
        <v>1</v>
      </c>
      <c r="F163" s="111">
        <v>3</v>
      </c>
      <c r="G163" s="111">
        <v>2.5</v>
      </c>
      <c r="H163" s="111"/>
      <c r="I163" s="111">
        <v>65951</v>
      </c>
      <c r="J163" s="111">
        <v>13437</v>
      </c>
      <c r="K163" s="111">
        <v>80</v>
      </c>
      <c r="L163" s="121"/>
      <c r="M163" s="124" t="s">
        <v>524</v>
      </c>
      <c r="N163" s="156">
        <v>1</v>
      </c>
    </row>
    <row r="164" spans="2:14" ht="15" customHeight="1">
      <c r="B164" s="209">
        <v>45</v>
      </c>
      <c r="C164" s="122" t="s">
        <v>378</v>
      </c>
      <c r="D164" s="162" t="s">
        <v>499</v>
      </c>
      <c r="E164" s="111">
        <v>1</v>
      </c>
      <c r="F164" s="111">
        <v>25</v>
      </c>
      <c r="G164" s="111">
        <v>25</v>
      </c>
      <c r="H164" s="111">
        <v>0.5</v>
      </c>
      <c r="I164" s="111">
        <v>22201</v>
      </c>
      <c r="J164" s="111">
        <v>18901</v>
      </c>
      <c r="K164" s="111">
        <v>109</v>
      </c>
      <c r="L164" s="123">
        <v>0.0625</v>
      </c>
      <c r="M164" s="124" t="s">
        <v>525</v>
      </c>
      <c r="N164" s="156">
        <v>1</v>
      </c>
    </row>
    <row r="165" spans="2:14" ht="15" customHeight="1">
      <c r="B165" s="211"/>
      <c r="C165" s="122" t="s">
        <v>379</v>
      </c>
      <c r="D165" s="164"/>
      <c r="E165" s="111">
        <v>1</v>
      </c>
      <c r="F165" s="111">
        <v>32</v>
      </c>
      <c r="G165" s="111">
        <v>32</v>
      </c>
      <c r="H165" s="111">
        <v>3</v>
      </c>
      <c r="I165" s="111">
        <v>371923</v>
      </c>
      <c r="J165" s="111">
        <v>349640</v>
      </c>
      <c r="K165" s="111">
        <v>2010</v>
      </c>
      <c r="L165" s="123">
        <v>2.15</v>
      </c>
      <c r="M165" s="124" t="s">
        <v>526</v>
      </c>
      <c r="N165" s="156">
        <v>1</v>
      </c>
    </row>
    <row r="166" spans="2:14" ht="15" customHeight="1">
      <c r="B166" s="209">
        <v>46</v>
      </c>
      <c r="C166" s="122" t="s">
        <v>378</v>
      </c>
      <c r="D166" s="162" t="s">
        <v>500</v>
      </c>
      <c r="E166" s="111">
        <v>1</v>
      </c>
      <c r="F166" s="111">
        <v>25</v>
      </c>
      <c r="G166" s="111">
        <v>25</v>
      </c>
      <c r="H166" s="111">
        <v>0.5</v>
      </c>
      <c r="I166" s="111">
        <v>22201</v>
      </c>
      <c r="J166" s="111">
        <v>18901</v>
      </c>
      <c r="K166" s="111">
        <v>109</v>
      </c>
      <c r="L166" s="123">
        <v>0.0625</v>
      </c>
      <c r="M166" s="124" t="s">
        <v>527</v>
      </c>
      <c r="N166" s="156">
        <v>1</v>
      </c>
    </row>
    <row r="167" spans="2:14" ht="15" customHeight="1">
      <c r="B167" s="211"/>
      <c r="C167" s="122" t="s">
        <v>379</v>
      </c>
      <c r="D167" s="164"/>
      <c r="E167" s="111">
        <v>1</v>
      </c>
      <c r="F167" s="111">
        <v>32</v>
      </c>
      <c r="G167" s="111">
        <v>32</v>
      </c>
      <c r="H167" s="111">
        <v>3</v>
      </c>
      <c r="I167" s="111">
        <v>371923</v>
      </c>
      <c r="J167" s="111">
        <v>349640</v>
      </c>
      <c r="K167" s="111">
        <v>2010</v>
      </c>
      <c r="L167" s="123">
        <v>2.15</v>
      </c>
      <c r="M167" s="124" t="s">
        <v>528</v>
      </c>
      <c r="N167" s="156">
        <v>1</v>
      </c>
    </row>
    <row r="168" spans="2:14" ht="15" customHeight="1">
      <c r="B168" s="209">
        <v>47</v>
      </c>
      <c r="C168" s="122" t="s">
        <v>378</v>
      </c>
      <c r="D168" s="162" t="s">
        <v>501</v>
      </c>
      <c r="E168" s="111">
        <v>1</v>
      </c>
      <c r="F168" s="111">
        <v>25</v>
      </c>
      <c r="G168" s="111">
        <v>25</v>
      </c>
      <c r="H168" s="111">
        <v>0.5</v>
      </c>
      <c r="I168" s="111">
        <v>22201</v>
      </c>
      <c r="J168" s="111">
        <v>18901</v>
      </c>
      <c r="K168" s="111">
        <v>109</v>
      </c>
      <c r="L168" s="123">
        <v>0.0625</v>
      </c>
      <c r="M168" s="124" t="s">
        <v>529</v>
      </c>
      <c r="N168" s="156">
        <v>1</v>
      </c>
    </row>
    <row r="169" spans="2:14" ht="15" customHeight="1">
      <c r="B169" s="211"/>
      <c r="C169" s="122" t="s">
        <v>383</v>
      </c>
      <c r="D169" s="164"/>
      <c r="E169" s="111">
        <v>1</v>
      </c>
      <c r="F169" s="111">
        <v>3</v>
      </c>
      <c r="G169" s="111">
        <v>2.5</v>
      </c>
      <c r="H169" s="111"/>
      <c r="I169" s="111">
        <v>65951</v>
      </c>
      <c r="J169" s="111">
        <v>13437</v>
      </c>
      <c r="K169" s="111">
        <v>80</v>
      </c>
      <c r="L169" s="121"/>
      <c r="M169" s="124" t="s">
        <v>530</v>
      </c>
      <c r="N169" s="156">
        <v>1</v>
      </c>
    </row>
    <row r="170" spans="2:14" ht="15" customHeight="1">
      <c r="B170" s="209">
        <v>48</v>
      </c>
      <c r="C170" s="122" t="s">
        <v>378</v>
      </c>
      <c r="D170" s="162" t="s">
        <v>502</v>
      </c>
      <c r="E170" s="111">
        <v>1</v>
      </c>
      <c r="F170" s="111">
        <v>25</v>
      </c>
      <c r="G170" s="111">
        <v>25</v>
      </c>
      <c r="H170" s="111">
        <v>0.5</v>
      </c>
      <c r="I170" s="111">
        <v>22201</v>
      </c>
      <c r="J170" s="111">
        <v>18901</v>
      </c>
      <c r="K170" s="111">
        <v>109</v>
      </c>
      <c r="L170" s="123">
        <v>0.0625</v>
      </c>
      <c r="M170" s="124" t="s">
        <v>531</v>
      </c>
      <c r="N170" s="121">
        <v>1</v>
      </c>
    </row>
    <row r="171" spans="2:14" ht="15" customHeight="1">
      <c r="B171" s="211"/>
      <c r="C171" s="122" t="s">
        <v>383</v>
      </c>
      <c r="D171" s="164"/>
      <c r="E171" s="111">
        <v>1</v>
      </c>
      <c r="F171" s="111">
        <v>3</v>
      </c>
      <c r="G171" s="111">
        <v>2.5</v>
      </c>
      <c r="H171" s="111"/>
      <c r="I171" s="111">
        <v>65951</v>
      </c>
      <c r="J171" s="111">
        <v>13437</v>
      </c>
      <c r="K171" s="111">
        <v>80</v>
      </c>
      <c r="L171" s="121"/>
      <c r="M171" s="124" t="s">
        <v>532</v>
      </c>
      <c r="N171" s="121">
        <v>1</v>
      </c>
    </row>
    <row r="172" spans="2:14" ht="15" customHeight="1">
      <c r="B172" s="143">
        <v>49</v>
      </c>
      <c r="C172" s="122" t="s">
        <v>383</v>
      </c>
      <c r="D172" s="144" t="s">
        <v>503</v>
      </c>
      <c r="E172" s="111">
        <v>1</v>
      </c>
      <c r="F172" s="111">
        <v>3</v>
      </c>
      <c r="G172" s="111">
        <v>2.5</v>
      </c>
      <c r="H172" s="111"/>
      <c r="I172" s="111">
        <v>65951</v>
      </c>
      <c r="J172" s="111">
        <v>13437</v>
      </c>
      <c r="K172" s="111">
        <v>80</v>
      </c>
      <c r="L172" s="121"/>
      <c r="M172" s="124" t="s">
        <v>533</v>
      </c>
      <c r="N172" s="121">
        <v>1</v>
      </c>
    </row>
    <row r="173" spans="2:14" ht="15" customHeight="1">
      <c r="B173" s="209">
        <v>50</v>
      </c>
      <c r="C173" s="122" t="s">
        <v>378</v>
      </c>
      <c r="D173" s="162" t="s">
        <v>504</v>
      </c>
      <c r="E173" s="111">
        <v>1</v>
      </c>
      <c r="F173" s="111">
        <v>25</v>
      </c>
      <c r="G173" s="111">
        <v>25</v>
      </c>
      <c r="H173" s="111">
        <v>0.5</v>
      </c>
      <c r="I173" s="111">
        <v>22201</v>
      </c>
      <c r="J173" s="111">
        <v>18901</v>
      </c>
      <c r="K173" s="111">
        <v>109</v>
      </c>
      <c r="L173" s="123">
        <v>0.0625</v>
      </c>
      <c r="M173" s="124" t="s">
        <v>534</v>
      </c>
      <c r="N173" s="121">
        <v>1</v>
      </c>
    </row>
    <row r="174" spans="2:14" ht="15" customHeight="1">
      <c r="B174" s="211"/>
      <c r="C174" s="122" t="s">
        <v>383</v>
      </c>
      <c r="D174" s="164"/>
      <c r="E174" s="111">
        <v>1</v>
      </c>
      <c r="F174" s="111">
        <v>3</v>
      </c>
      <c r="G174" s="111">
        <v>2.5</v>
      </c>
      <c r="H174" s="111"/>
      <c r="I174" s="111">
        <v>65951</v>
      </c>
      <c r="J174" s="111">
        <v>13437</v>
      </c>
      <c r="K174" s="111">
        <v>80</v>
      </c>
      <c r="L174" s="121"/>
      <c r="M174" s="124" t="s">
        <v>535</v>
      </c>
      <c r="N174" s="121">
        <v>1</v>
      </c>
    </row>
    <row r="175" spans="2:14" ht="15" customHeight="1">
      <c r="B175" s="143">
        <v>51</v>
      </c>
      <c r="C175" s="122" t="s">
        <v>380</v>
      </c>
      <c r="D175" s="162" t="s">
        <v>505</v>
      </c>
      <c r="E175" s="111">
        <v>1</v>
      </c>
      <c r="F175" s="111"/>
      <c r="G175" s="111">
        <v>3.6</v>
      </c>
      <c r="H175" s="111">
        <v>9</v>
      </c>
      <c r="I175" s="111">
        <v>450000</v>
      </c>
      <c r="J175" s="111">
        <v>141000</v>
      </c>
      <c r="K175" s="111">
        <v>810</v>
      </c>
      <c r="L175" s="123">
        <v>1.83</v>
      </c>
      <c r="M175" s="124" t="s">
        <v>536</v>
      </c>
      <c r="N175" s="121">
        <v>1</v>
      </c>
    </row>
    <row r="176" spans="2:14" ht="15" customHeight="1">
      <c r="B176" s="143">
        <v>52</v>
      </c>
      <c r="C176" s="122" t="s">
        <v>379</v>
      </c>
      <c r="D176" s="164"/>
      <c r="E176" s="111">
        <v>1</v>
      </c>
      <c r="F176" s="111">
        <v>32</v>
      </c>
      <c r="G176" s="111">
        <v>32</v>
      </c>
      <c r="H176" s="111">
        <v>3</v>
      </c>
      <c r="I176" s="111">
        <v>371923</v>
      </c>
      <c r="J176" s="111">
        <v>349640</v>
      </c>
      <c r="K176" s="111">
        <v>2010</v>
      </c>
      <c r="L176" s="123">
        <v>2.15</v>
      </c>
      <c r="M176" s="124" t="s">
        <v>537</v>
      </c>
      <c r="N176" s="121">
        <v>1</v>
      </c>
    </row>
    <row r="177" spans="2:14" ht="15" customHeight="1">
      <c r="B177" s="209">
        <v>53</v>
      </c>
      <c r="C177" s="122" t="s">
        <v>380</v>
      </c>
      <c r="D177" s="162" t="s">
        <v>506</v>
      </c>
      <c r="E177" s="111">
        <v>1</v>
      </c>
      <c r="F177" s="111"/>
      <c r="G177" s="111">
        <v>3.6</v>
      </c>
      <c r="H177" s="111">
        <v>9</v>
      </c>
      <c r="I177" s="111">
        <v>450000</v>
      </c>
      <c r="J177" s="111">
        <v>141000</v>
      </c>
      <c r="K177" s="111">
        <v>810</v>
      </c>
      <c r="L177" s="123">
        <v>1</v>
      </c>
      <c r="M177" s="124" t="s">
        <v>538</v>
      </c>
      <c r="N177" s="121">
        <v>1</v>
      </c>
    </row>
    <row r="178" spans="2:14" ht="15" customHeight="1">
      <c r="B178" s="211"/>
      <c r="C178" s="122" t="s">
        <v>384</v>
      </c>
      <c r="D178" s="164"/>
      <c r="E178" s="111">
        <v>1</v>
      </c>
      <c r="F178" s="111">
        <v>3</v>
      </c>
      <c r="G178" s="111">
        <v>2.5</v>
      </c>
      <c r="H178" s="111"/>
      <c r="I178" s="111">
        <v>8578</v>
      </c>
      <c r="J178" s="111">
        <v>6433</v>
      </c>
      <c r="K178" s="111">
        <v>37</v>
      </c>
      <c r="L178" s="125"/>
      <c r="M178" s="124" t="s">
        <v>539</v>
      </c>
      <c r="N178" s="121">
        <v>1</v>
      </c>
    </row>
    <row r="179" spans="2:14" ht="15" customHeight="1">
      <c r="B179" s="209">
        <v>54</v>
      </c>
      <c r="C179" s="122" t="s">
        <v>379</v>
      </c>
      <c r="D179" s="162" t="s">
        <v>507</v>
      </c>
      <c r="E179" s="111">
        <v>1</v>
      </c>
      <c r="F179" s="111">
        <v>32</v>
      </c>
      <c r="G179" s="111">
        <v>32</v>
      </c>
      <c r="H179" s="111">
        <v>3</v>
      </c>
      <c r="I179" s="111">
        <v>371923</v>
      </c>
      <c r="J179" s="111">
        <v>349640</v>
      </c>
      <c r="K179" s="111">
        <v>2010</v>
      </c>
      <c r="L179" s="123">
        <v>2.15</v>
      </c>
      <c r="M179" s="124" t="s">
        <v>540</v>
      </c>
      <c r="N179" s="121">
        <v>1</v>
      </c>
    </row>
    <row r="180" spans="2:14" ht="15" customHeight="1">
      <c r="B180" s="211"/>
      <c r="C180" s="127" t="s">
        <v>383</v>
      </c>
      <c r="D180" s="164"/>
      <c r="E180" s="111">
        <v>1</v>
      </c>
      <c r="F180" s="111">
        <v>3</v>
      </c>
      <c r="G180" s="111">
        <v>2.5</v>
      </c>
      <c r="H180" s="111"/>
      <c r="I180" s="111">
        <v>65951</v>
      </c>
      <c r="J180" s="111">
        <v>13437</v>
      </c>
      <c r="K180" s="111">
        <v>80</v>
      </c>
      <c r="L180" s="121"/>
      <c r="M180" s="124" t="s">
        <v>541</v>
      </c>
      <c r="N180" s="121">
        <v>1</v>
      </c>
    </row>
    <row r="181" spans="2:14" ht="15" customHeight="1">
      <c r="B181" s="209">
        <v>55</v>
      </c>
      <c r="C181" s="127" t="s">
        <v>380</v>
      </c>
      <c r="D181" s="162" t="s">
        <v>508</v>
      </c>
      <c r="E181" s="111">
        <v>1</v>
      </c>
      <c r="F181" s="111"/>
      <c r="G181" s="111">
        <v>3.6</v>
      </c>
      <c r="H181" s="111">
        <v>9</v>
      </c>
      <c r="I181" s="111">
        <v>450000</v>
      </c>
      <c r="J181" s="111">
        <v>141000</v>
      </c>
      <c r="K181" s="111">
        <v>810</v>
      </c>
      <c r="L181" s="123">
        <v>1.83</v>
      </c>
      <c r="M181" s="124" t="s">
        <v>542</v>
      </c>
      <c r="N181" s="156">
        <v>1</v>
      </c>
    </row>
    <row r="182" spans="2:14" ht="15" customHeight="1">
      <c r="B182" s="211"/>
      <c r="C182" s="127" t="s">
        <v>384</v>
      </c>
      <c r="D182" s="164"/>
      <c r="E182" s="111">
        <v>1</v>
      </c>
      <c r="F182" s="111">
        <v>3</v>
      </c>
      <c r="G182" s="111">
        <v>2.5</v>
      </c>
      <c r="H182" s="111"/>
      <c r="I182" s="111">
        <v>8578</v>
      </c>
      <c r="J182" s="111">
        <v>6433</v>
      </c>
      <c r="K182" s="111">
        <v>37</v>
      </c>
      <c r="L182" s="125"/>
      <c r="M182" s="124" t="s">
        <v>543</v>
      </c>
      <c r="N182" s="156">
        <v>1</v>
      </c>
    </row>
    <row r="183" spans="2:14" ht="15" customHeight="1">
      <c r="B183" s="209">
        <v>56</v>
      </c>
      <c r="C183" s="127" t="s">
        <v>378</v>
      </c>
      <c r="D183" s="162" t="s">
        <v>509</v>
      </c>
      <c r="E183" s="111">
        <v>1</v>
      </c>
      <c r="F183" s="111">
        <v>25</v>
      </c>
      <c r="G183" s="111">
        <v>25</v>
      </c>
      <c r="H183" s="111">
        <v>0.5</v>
      </c>
      <c r="I183" s="111">
        <v>22201</v>
      </c>
      <c r="J183" s="111">
        <v>18901</v>
      </c>
      <c r="K183" s="111">
        <v>109</v>
      </c>
      <c r="L183" s="123">
        <v>0.0625</v>
      </c>
      <c r="M183" s="124" t="s">
        <v>544</v>
      </c>
      <c r="N183" s="156">
        <v>1</v>
      </c>
    </row>
    <row r="184" spans="2:14" ht="15" customHeight="1">
      <c r="B184" s="211"/>
      <c r="C184" s="127" t="s">
        <v>379</v>
      </c>
      <c r="D184" s="164"/>
      <c r="E184" s="111">
        <v>1</v>
      </c>
      <c r="F184" s="111">
        <v>32</v>
      </c>
      <c r="G184" s="111">
        <v>32</v>
      </c>
      <c r="H184" s="111">
        <v>3</v>
      </c>
      <c r="I184" s="111">
        <v>371923</v>
      </c>
      <c r="J184" s="111">
        <v>349640</v>
      </c>
      <c r="K184" s="111">
        <v>2010</v>
      </c>
      <c r="L184" s="123">
        <v>2.15</v>
      </c>
      <c r="M184" s="124" t="s">
        <v>545</v>
      </c>
      <c r="N184" s="156">
        <v>1</v>
      </c>
    </row>
    <row r="185" spans="2:14" ht="15" customHeight="1">
      <c r="B185" s="209">
        <v>57</v>
      </c>
      <c r="C185" s="127" t="s">
        <v>379</v>
      </c>
      <c r="D185" s="162" t="s">
        <v>510</v>
      </c>
      <c r="E185" s="111">
        <v>1</v>
      </c>
      <c r="F185" s="111">
        <v>32</v>
      </c>
      <c r="G185" s="111">
        <v>32</v>
      </c>
      <c r="H185" s="111">
        <v>3</v>
      </c>
      <c r="I185" s="111">
        <v>371923</v>
      </c>
      <c r="J185" s="111">
        <v>349640</v>
      </c>
      <c r="K185" s="111">
        <v>2010</v>
      </c>
      <c r="L185" s="123">
        <v>2.15</v>
      </c>
      <c r="M185" s="124" t="s">
        <v>546</v>
      </c>
      <c r="N185" s="156">
        <v>1</v>
      </c>
    </row>
    <row r="186" spans="2:14" ht="15" customHeight="1">
      <c r="B186" s="211"/>
      <c r="C186" s="127" t="s">
        <v>383</v>
      </c>
      <c r="D186" s="164"/>
      <c r="E186" s="111">
        <v>1</v>
      </c>
      <c r="F186" s="111">
        <v>3</v>
      </c>
      <c r="G186" s="111">
        <v>2.5</v>
      </c>
      <c r="H186" s="111"/>
      <c r="I186" s="111">
        <v>65951</v>
      </c>
      <c r="J186" s="111">
        <v>13437</v>
      </c>
      <c r="K186" s="111">
        <v>80</v>
      </c>
      <c r="L186" s="121"/>
      <c r="M186" s="124" t="s">
        <v>547</v>
      </c>
      <c r="N186" s="156">
        <v>1</v>
      </c>
    </row>
    <row r="187" spans="2:14" ht="15" customHeight="1">
      <c r="B187" s="209">
        <v>58</v>
      </c>
      <c r="C187" s="127" t="s">
        <v>380</v>
      </c>
      <c r="D187" s="162" t="s">
        <v>511</v>
      </c>
      <c r="E187" s="111">
        <v>1</v>
      </c>
      <c r="F187" s="111"/>
      <c r="G187" s="111">
        <v>3.6</v>
      </c>
      <c r="H187" s="111">
        <v>9</v>
      </c>
      <c r="I187" s="111">
        <v>450000</v>
      </c>
      <c r="J187" s="111">
        <v>141000</v>
      </c>
      <c r="K187" s="111">
        <v>810</v>
      </c>
      <c r="L187" s="123">
        <v>1.83</v>
      </c>
      <c r="M187" s="124" t="s">
        <v>533</v>
      </c>
      <c r="N187" s="156">
        <v>1</v>
      </c>
    </row>
    <row r="188" spans="2:14" ht="15" customHeight="1">
      <c r="B188" s="211"/>
      <c r="C188" s="127" t="s">
        <v>384</v>
      </c>
      <c r="D188" s="164"/>
      <c r="E188" s="111">
        <v>1</v>
      </c>
      <c r="F188" s="111">
        <v>3</v>
      </c>
      <c r="G188" s="111">
        <v>2.5</v>
      </c>
      <c r="H188" s="111"/>
      <c r="I188" s="111">
        <v>8578</v>
      </c>
      <c r="J188" s="111">
        <v>6433</v>
      </c>
      <c r="K188" s="111">
        <v>37</v>
      </c>
      <c r="L188" s="125"/>
      <c r="M188" s="124" t="s">
        <v>548</v>
      </c>
      <c r="N188" s="156">
        <v>1</v>
      </c>
    </row>
    <row r="189" spans="2:14" ht="15" customHeight="1">
      <c r="B189" s="209">
        <v>59</v>
      </c>
      <c r="C189" s="127" t="s">
        <v>378</v>
      </c>
      <c r="D189" s="162" t="s">
        <v>512</v>
      </c>
      <c r="E189" s="111">
        <v>1</v>
      </c>
      <c r="F189" s="111">
        <v>25</v>
      </c>
      <c r="G189" s="111">
        <v>25</v>
      </c>
      <c r="H189" s="111">
        <v>0.5</v>
      </c>
      <c r="I189" s="111">
        <v>22201</v>
      </c>
      <c r="J189" s="111">
        <v>18901</v>
      </c>
      <c r="K189" s="111">
        <v>109</v>
      </c>
      <c r="L189" s="123">
        <v>0.0625</v>
      </c>
      <c r="M189" s="124" t="s">
        <v>549</v>
      </c>
      <c r="N189" s="156">
        <v>1</v>
      </c>
    </row>
    <row r="190" spans="2:14" ht="15" customHeight="1">
      <c r="B190" s="211"/>
      <c r="C190" s="127" t="s">
        <v>383</v>
      </c>
      <c r="D190" s="164"/>
      <c r="E190" s="111">
        <v>1</v>
      </c>
      <c r="F190" s="111">
        <v>3</v>
      </c>
      <c r="G190" s="111">
        <v>2.5</v>
      </c>
      <c r="H190" s="111"/>
      <c r="I190" s="111">
        <v>65951</v>
      </c>
      <c r="J190" s="111">
        <v>13437</v>
      </c>
      <c r="K190" s="111">
        <v>80</v>
      </c>
      <c r="L190" s="121"/>
      <c r="M190" s="124" t="s">
        <v>550</v>
      </c>
      <c r="N190" s="156">
        <v>1</v>
      </c>
    </row>
    <row r="191" spans="2:14" ht="15" customHeight="1">
      <c r="B191" s="209">
        <v>60</v>
      </c>
      <c r="C191" s="127" t="s">
        <v>384</v>
      </c>
      <c r="D191" s="162" t="s">
        <v>513</v>
      </c>
      <c r="E191" s="111">
        <v>1</v>
      </c>
      <c r="F191" s="111">
        <v>3</v>
      </c>
      <c r="G191" s="111">
        <v>2.5</v>
      </c>
      <c r="H191" s="111"/>
      <c r="I191" s="111">
        <v>8578</v>
      </c>
      <c r="J191" s="111">
        <v>6433</v>
      </c>
      <c r="K191" s="111">
        <v>37</v>
      </c>
      <c r="L191" s="125"/>
      <c r="M191" s="124" t="s">
        <v>551</v>
      </c>
      <c r="N191" s="156">
        <v>1</v>
      </c>
    </row>
    <row r="192" spans="2:14" ht="15" customHeight="1">
      <c r="B192" s="211"/>
      <c r="C192" s="127" t="s">
        <v>379</v>
      </c>
      <c r="D192" s="164"/>
      <c r="E192" s="111">
        <v>1</v>
      </c>
      <c r="F192" s="111">
        <v>32</v>
      </c>
      <c r="G192" s="111">
        <v>32</v>
      </c>
      <c r="H192" s="111">
        <v>3</v>
      </c>
      <c r="I192" s="111">
        <v>371923</v>
      </c>
      <c r="J192" s="111">
        <v>349640</v>
      </c>
      <c r="K192" s="111">
        <v>2010</v>
      </c>
      <c r="L192" s="123">
        <v>2.15</v>
      </c>
      <c r="M192" s="124" t="s">
        <v>552</v>
      </c>
      <c r="N192" s="156">
        <v>1</v>
      </c>
    </row>
    <row r="193" spans="2:14" ht="15" customHeight="1">
      <c r="B193" s="209">
        <v>61</v>
      </c>
      <c r="C193" s="127" t="s">
        <v>378</v>
      </c>
      <c r="D193" s="162" t="s">
        <v>514</v>
      </c>
      <c r="E193" s="111">
        <v>1</v>
      </c>
      <c r="F193" s="111">
        <v>25</v>
      </c>
      <c r="G193" s="111">
        <v>25</v>
      </c>
      <c r="H193" s="111">
        <v>0.5</v>
      </c>
      <c r="I193" s="111">
        <v>22201</v>
      </c>
      <c r="J193" s="111">
        <v>18901</v>
      </c>
      <c r="K193" s="111">
        <v>109</v>
      </c>
      <c r="L193" s="123">
        <v>0.0625</v>
      </c>
      <c r="M193" s="124" t="s">
        <v>553</v>
      </c>
      <c r="N193" s="156">
        <v>1</v>
      </c>
    </row>
    <row r="194" spans="2:14" ht="15" customHeight="1">
      <c r="B194" s="211"/>
      <c r="C194" s="127" t="s">
        <v>380</v>
      </c>
      <c r="D194" s="164"/>
      <c r="E194" s="111">
        <v>1</v>
      </c>
      <c r="F194" s="111"/>
      <c r="G194" s="111">
        <v>3.6</v>
      </c>
      <c r="H194" s="111">
        <v>9</v>
      </c>
      <c r="I194" s="111">
        <v>450000</v>
      </c>
      <c r="J194" s="111">
        <v>141000</v>
      </c>
      <c r="K194" s="111">
        <v>810</v>
      </c>
      <c r="L194" s="123">
        <v>1.83</v>
      </c>
      <c r="M194" s="124" t="s">
        <v>554</v>
      </c>
      <c r="N194" s="156">
        <v>1</v>
      </c>
    </row>
    <row r="195" spans="2:14" ht="15" customHeight="1">
      <c r="B195" s="209">
        <v>62</v>
      </c>
      <c r="C195" s="127" t="s">
        <v>380</v>
      </c>
      <c r="D195" s="162" t="s">
        <v>515</v>
      </c>
      <c r="E195" s="111">
        <v>1</v>
      </c>
      <c r="F195" s="111"/>
      <c r="G195" s="111">
        <v>3.6</v>
      </c>
      <c r="H195" s="111">
        <v>9</v>
      </c>
      <c r="I195" s="111">
        <v>450000</v>
      </c>
      <c r="J195" s="111">
        <v>141000</v>
      </c>
      <c r="K195" s="111">
        <v>810</v>
      </c>
      <c r="L195" s="123">
        <v>1.83</v>
      </c>
      <c r="M195" s="124" t="s">
        <v>553</v>
      </c>
      <c r="N195" s="156">
        <v>1</v>
      </c>
    </row>
    <row r="196" spans="2:14" ht="15" customHeight="1">
      <c r="B196" s="211"/>
      <c r="C196" s="127" t="s">
        <v>383</v>
      </c>
      <c r="D196" s="164"/>
      <c r="E196" s="111">
        <v>1</v>
      </c>
      <c r="F196" s="111">
        <v>3</v>
      </c>
      <c r="G196" s="111">
        <v>2.5</v>
      </c>
      <c r="H196" s="111"/>
      <c r="I196" s="111">
        <v>65951</v>
      </c>
      <c r="J196" s="111">
        <v>13437</v>
      </c>
      <c r="K196" s="111">
        <v>80</v>
      </c>
      <c r="L196" s="121"/>
      <c r="M196" s="124" t="s">
        <v>555</v>
      </c>
      <c r="N196" s="121">
        <v>1</v>
      </c>
    </row>
    <row r="197" spans="2:14" ht="15" customHeight="1">
      <c r="B197" s="209">
        <v>63</v>
      </c>
      <c r="C197" s="127" t="s">
        <v>378</v>
      </c>
      <c r="D197" s="162" t="s">
        <v>516</v>
      </c>
      <c r="E197" s="111">
        <v>1</v>
      </c>
      <c r="F197" s="111">
        <v>25</v>
      </c>
      <c r="G197" s="111">
        <v>25</v>
      </c>
      <c r="H197" s="111">
        <v>0.5</v>
      </c>
      <c r="I197" s="111">
        <v>22201</v>
      </c>
      <c r="J197" s="111">
        <v>18901</v>
      </c>
      <c r="K197" s="111">
        <v>109</v>
      </c>
      <c r="L197" s="123">
        <v>0.0625</v>
      </c>
      <c r="M197" s="124" t="s">
        <v>529</v>
      </c>
      <c r="N197" s="121">
        <v>1</v>
      </c>
    </row>
    <row r="198" spans="2:14" ht="15" customHeight="1">
      <c r="B198" s="211"/>
      <c r="C198" s="127" t="s">
        <v>379</v>
      </c>
      <c r="D198" s="164"/>
      <c r="E198" s="111">
        <v>1</v>
      </c>
      <c r="F198" s="111">
        <v>32</v>
      </c>
      <c r="G198" s="111">
        <v>32</v>
      </c>
      <c r="H198" s="111">
        <v>3</v>
      </c>
      <c r="I198" s="111">
        <v>371923</v>
      </c>
      <c r="J198" s="111">
        <v>349640</v>
      </c>
      <c r="K198" s="111">
        <v>2010</v>
      </c>
      <c r="L198" s="123">
        <v>2.15</v>
      </c>
      <c r="M198" s="124" t="s">
        <v>556</v>
      </c>
      <c r="N198" s="121">
        <v>1</v>
      </c>
    </row>
    <row r="199" spans="2:14" ht="15" customHeight="1">
      <c r="B199" s="209">
        <v>64</v>
      </c>
      <c r="C199" s="127" t="s">
        <v>383</v>
      </c>
      <c r="D199" s="162" t="s">
        <v>557</v>
      </c>
      <c r="E199" s="111">
        <v>1</v>
      </c>
      <c r="F199" s="111">
        <v>3</v>
      </c>
      <c r="G199" s="111">
        <v>2.5</v>
      </c>
      <c r="H199" s="111"/>
      <c r="I199" s="111">
        <v>65951</v>
      </c>
      <c r="J199" s="111">
        <v>13437</v>
      </c>
      <c r="K199" s="111">
        <v>80</v>
      </c>
      <c r="L199" s="121"/>
      <c r="M199" s="124" t="s">
        <v>571</v>
      </c>
      <c r="N199" s="121">
        <v>1</v>
      </c>
    </row>
    <row r="200" spans="2:14" ht="15" customHeight="1">
      <c r="B200" s="211"/>
      <c r="C200" s="127" t="s">
        <v>379</v>
      </c>
      <c r="D200" s="164"/>
      <c r="E200" s="111">
        <v>1</v>
      </c>
      <c r="F200" s="111">
        <v>32</v>
      </c>
      <c r="G200" s="111">
        <v>32</v>
      </c>
      <c r="H200" s="111">
        <v>3</v>
      </c>
      <c r="I200" s="111">
        <v>371923</v>
      </c>
      <c r="J200" s="111">
        <v>349640</v>
      </c>
      <c r="K200" s="111">
        <v>2010</v>
      </c>
      <c r="L200" s="123">
        <v>2.15</v>
      </c>
      <c r="M200" s="124" t="s">
        <v>572</v>
      </c>
      <c r="N200" s="121">
        <v>1</v>
      </c>
    </row>
    <row r="201" spans="2:14" ht="15" customHeight="1">
      <c r="B201" s="143">
        <v>65</v>
      </c>
      <c r="C201" s="127" t="s">
        <v>383</v>
      </c>
      <c r="D201" s="144" t="s">
        <v>558</v>
      </c>
      <c r="E201" s="111">
        <v>1</v>
      </c>
      <c r="F201" s="111">
        <v>3</v>
      </c>
      <c r="G201" s="111">
        <v>2.5</v>
      </c>
      <c r="H201" s="111"/>
      <c r="I201" s="111">
        <v>65951</v>
      </c>
      <c r="J201" s="111">
        <v>13437</v>
      </c>
      <c r="K201" s="111">
        <v>80</v>
      </c>
      <c r="L201" s="121"/>
      <c r="M201" s="124" t="s">
        <v>573</v>
      </c>
      <c r="N201" s="121">
        <v>1</v>
      </c>
    </row>
    <row r="202" spans="2:14" ht="15" customHeight="1">
      <c r="B202" s="209">
        <v>66</v>
      </c>
      <c r="C202" s="127" t="s">
        <v>383</v>
      </c>
      <c r="D202" s="162" t="s">
        <v>559</v>
      </c>
      <c r="E202" s="111">
        <v>1</v>
      </c>
      <c r="F202" s="111">
        <v>3</v>
      </c>
      <c r="G202" s="111">
        <v>2.5</v>
      </c>
      <c r="H202" s="111"/>
      <c r="I202" s="111">
        <v>65951</v>
      </c>
      <c r="J202" s="111">
        <v>13437</v>
      </c>
      <c r="K202" s="111">
        <v>80</v>
      </c>
      <c r="L202" s="121"/>
      <c r="M202" s="124" t="s">
        <v>574</v>
      </c>
      <c r="N202" s="121">
        <v>1</v>
      </c>
    </row>
    <row r="203" spans="2:14" ht="15" customHeight="1">
      <c r="B203" s="211"/>
      <c r="C203" s="127" t="s">
        <v>379</v>
      </c>
      <c r="D203" s="164"/>
      <c r="E203" s="111">
        <v>1</v>
      </c>
      <c r="F203" s="111">
        <v>32</v>
      </c>
      <c r="G203" s="111">
        <v>32</v>
      </c>
      <c r="H203" s="111">
        <v>3</v>
      </c>
      <c r="I203" s="111">
        <v>371923</v>
      </c>
      <c r="J203" s="111">
        <v>349640</v>
      </c>
      <c r="K203" s="111">
        <v>2010</v>
      </c>
      <c r="L203" s="123">
        <v>2.15</v>
      </c>
      <c r="M203" s="124" t="s">
        <v>575</v>
      </c>
      <c r="N203" s="121">
        <v>1</v>
      </c>
    </row>
    <row r="204" spans="2:14" ht="15" customHeight="1">
      <c r="B204" s="143">
        <v>67</v>
      </c>
      <c r="C204" s="127" t="s">
        <v>383</v>
      </c>
      <c r="D204" s="144" t="s">
        <v>560</v>
      </c>
      <c r="E204" s="111">
        <v>1</v>
      </c>
      <c r="F204" s="111">
        <v>3</v>
      </c>
      <c r="G204" s="111">
        <v>2.5</v>
      </c>
      <c r="H204" s="111"/>
      <c r="I204" s="111">
        <v>65951</v>
      </c>
      <c r="J204" s="111">
        <v>13437</v>
      </c>
      <c r="K204" s="111">
        <v>80</v>
      </c>
      <c r="L204" s="121"/>
      <c r="M204" s="124" t="s">
        <v>576</v>
      </c>
      <c r="N204" s="121">
        <v>1</v>
      </c>
    </row>
    <row r="205" spans="2:14" ht="15" customHeight="1">
      <c r="B205" s="209">
        <v>68</v>
      </c>
      <c r="C205" s="127" t="s">
        <v>383</v>
      </c>
      <c r="D205" s="162" t="s">
        <v>561</v>
      </c>
      <c r="E205" s="111">
        <v>1</v>
      </c>
      <c r="F205" s="111">
        <v>3</v>
      </c>
      <c r="G205" s="111">
        <v>2.5</v>
      </c>
      <c r="H205" s="111"/>
      <c r="I205" s="111">
        <v>65951</v>
      </c>
      <c r="J205" s="111">
        <v>13437</v>
      </c>
      <c r="K205" s="111">
        <v>80</v>
      </c>
      <c r="L205" s="121"/>
      <c r="M205" s="124" t="s">
        <v>577</v>
      </c>
      <c r="N205" s="121">
        <v>1</v>
      </c>
    </row>
    <row r="206" spans="2:14" ht="15" customHeight="1">
      <c r="B206" s="211"/>
      <c r="C206" s="127" t="s">
        <v>380</v>
      </c>
      <c r="D206" s="164"/>
      <c r="E206" s="111">
        <v>1</v>
      </c>
      <c r="F206" s="111"/>
      <c r="G206" s="111">
        <v>3.6</v>
      </c>
      <c r="H206" s="111">
        <v>9</v>
      </c>
      <c r="I206" s="111">
        <v>450000</v>
      </c>
      <c r="J206" s="111">
        <v>141000</v>
      </c>
      <c r="K206" s="111">
        <v>810</v>
      </c>
      <c r="L206" s="123">
        <v>1.83</v>
      </c>
      <c r="M206" s="124" t="s">
        <v>578</v>
      </c>
      <c r="N206" s="121">
        <v>1</v>
      </c>
    </row>
    <row r="207" spans="2:14" ht="15" customHeight="1">
      <c r="B207" s="143">
        <v>69</v>
      </c>
      <c r="C207" s="127" t="s">
        <v>383</v>
      </c>
      <c r="D207" s="144" t="s">
        <v>562</v>
      </c>
      <c r="E207" s="111">
        <v>1</v>
      </c>
      <c r="F207" s="111">
        <v>3</v>
      </c>
      <c r="G207" s="111">
        <v>2.5</v>
      </c>
      <c r="H207" s="111"/>
      <c r="I207" s="111">
        <v>65951</v>
      </c>
      <c r="J207" s="111">
        <v>13437</v>
      </c>
      <c r="K207" s="111">
        <v>80</v>
      </c>
      <c r="L207" s="121"/>
      <c r="M207" s="124" t="s">
        <v>579</v>
      </c>
      <c r="N207" s="156">
        <v>1</v>
      </c>
    </row>
    <row r="208" spans="2:14" ht="15" customHeight="1">
      <c r="B208" s="143">
        <v>70</v>
      </c>
      <c r="C208" s="127" t="s">
        <v>383</v>
      </c>
      <c r="D208" s="162" t="s">
        <v>563</v>
      </c>
      <c r="E208" s="111">
        <v>1</v>
      </c>
      <c r="F208" s="111">
        <v>3</v>
      </c>
      <c r="G208" s="111">
        <v>2.5</v>
      </c>
      <c r="H208" s="111"/>
      <c r="I208" s="111">
        <v>65951</v>
      </c>
      <c r="J208" s="111">
        <v>13437</v>
      </c>
      <c r="K208" s="111">
        <v>80</v>
      </c>
      <c r="L208" s="121"/>
      <c r="M208" s="124" t="s">
        <v>580</v>
      </c>
      <c r="N208" s="156">
        <v>1</v>
      </c>
    </row>
    <row r="209" spans="2:14" ht="15" customHeight="1">
      <c r="B209" s="143">
        <v>71</v>
      </c>
      <c r="C209" s="127" t="s">
        <v>378</v>
      </c>
      <c r="D209" s="165"/>
      <c r="E209" s="111">
        <v>1</v>
      </c>
      <c r="F209" s="111">
        <v>25</v>
      </c>
      <c r="G209" s="111">
        <v>25</v>
      </c>
      <c r="H209" s="111">
        <v>0.5</v>
      </c>
      <c r="I209" s="111">
        <v>22201</v>
      </c>
      <c r="J209" s="111">
        <v>18901</v>
      </c>
      <c r="K209" s="111">
        <v>109</v>
      </c>
      <c r="L209" s="123">
        <v>0.0625</v>
      </c>
      <c r="M209" s="124" t="s">
        <v>581</v>
      </c>
      <c r="N209" s="156">
        <v>1</v>
      </c>
    </row>
    <row r="210" spans="2:14" ht="15" customHeight="1">
      <c r="B210" s="143">
        <v>72</v>
      </c>
      <c r="C210" s="127" t="s">
        <v>383</v>
      </c>
      <c r="D210" s="144" t="s">
        <v>564</v>
      </c>
      <c r="E210" s="111">
        <v>1</v>
      </c>
      <c r="F210" s="111">
        <v>3</v>
      </c>
      <c r="G210" s="111">
        <v>2.5</v>
      </c>
      <c r="H210" s="111"/>
      <c r="I210" s="111">
        <v>65951</v>
      </c>
      <c r="J210" s="111">
        <v>13437</v>
      </c>
      <c r="K210" s="111">
        <v>80</v>
      </c>
      <c r="L210" s="121"/>
      <c r="M210" s="124" t="s">
        <v>582</v>
      </c>
      <c r="N210" s="156">
        <v>1</v>
      </c>
    </row>
    <row r="211" spans="2:14" ht="15" customHeight="1">
      <c r="B211" s="209">
        <v>73</v>
      </c>
      <c r="C211" s="127" t="s">
        <v>383</v>
      </c>
      <c r="D211" s="162" t="s">
        <v>565</v>
      </c>
      <c r="E211" s="111">
        <v>1</v>
      </c>
      <c r="F211" s="111">
        <v>3</v>
      </c>
      <c r="G211" s="111">
        <v>2.5</v>
      </c>
      <c r="H211" s="111"/>
      <c r="I211" s="111">
        <v>65951</v>
      </c>
      <c r="J211" s="111">
        <v>13437</v>
      </c>
      <c r="K211" s="111">
        <v>80</v>
      </c>
      <c r="L211" s="121"/>
      <c r="M211" s="124" t="s">
        <v>583</v>
      </c>
      <c r="N211" s="156">
        <v>1</v>
      </c>
    </row>
    <row r="212" spans="2:14" ht="15" customHeight="1">
      <c r="B212" s="211"/>
      <c r="C212" s="127" t="s">
        <v>380</v>
      </c>
      <c r="D212" s="165"/>
      <c r="E212" s="111">
        <v>1</v>
      </c>
      <c r="F212" s="111"/>
      <c r="G212" s="111">
        <v>3.6</v>
      </c>
      <c r="H212" s="111">
        <v>9</v>
      </c>
      <c r="I212" s="111">
        <v>450000</v>
      </c>
      <c r="J212" s="111">
        <v>141000</v>
      </c>
      <c r="K212" s="111">
        <v>810</v>
      </c>
      <c r="L212" s="123">
        <v>1.83</v>
      </c>
      <c r="M212" s="124" t="s">
        <v>584</v>
      </c>
      <c r="N212" s="156">
        <v>1</v>
      </c>
    </row>
    <row r="213" spans="2:14" ht="15" customHeight="1">
      <c r="B213" s="143">
        <v>74</v>
      </c>
      <c r="C213" s="127" t="s">
        <v>383</v>
      </c>
      <c r="D213" s="144" t="s">
        <v>566</v>
      </c>
      <c r="E213" s="111">
        <v>1</v>
      </c>
      <c r="F213" s="111">
        <v>3</v>
      </c>
      <c r="G213" s="111">
        <v>2.5</v>
      </c>
      <c r="H213" s="111"/>
      <c r="I213" s="111">
        <v>65951</v>
      </c>
      <c r="J213" s="111">
        <v>13437</v>
      </c>
      <c r="K213" s="111">
        <v>80</v>
      </c>
      <c r="L213" s="121"/>
      <c r="M213" s="124" t="s">
        <v>585</v>
      </c>
      <c r="N213" s="156">
        <v>1</v>
      </c>
    </row>
    <row r="214" spans="2:14" ht="15" customHeight="1">
      <c r="B214" s="143">
        <v>75</v>
      </c>
      <c r="C214" s="127" t="s">
        <v>383</v>
      </c>
      <c r="D214" s="144" t="s">
        <v>567</v>
      </c>
      <c r="E214" s="111">
        <v>1</v>
      </c>
      <c r="F214" s="111">
        <v>3</v>
      </c>
      <c r="G214" s="111">
        <v>2.5</v>
      </c>
      <c r="H214" s="111"/>
      <c r="I214" s="111">
        <v>65951</v>
      </c>
      <c r="J214" s="111">
        <v>13437</v>
      </c>
      <c r="K214" s="111">
        <v>80</v>
      </c>
      <c r="L214" s="121"/>
      <c r="M214" s="124" t="s">
        <v>586</v>
      </c>
      <c r="N214" s="156">
        <v>1</v>
      </c>
    </row>
    <row r="215" spans="2:14" ht="15" customHeight="1">
      <c r="B215" s="209">
        <v>76</v>
      </c>
      <c r="C215" s="127" t="s">
        <v>380</v>
      </c>
      <c r="D215" s="162" t="s">
        <v>568</v>
      </c>
      <c r="E215" s="111">
        <v>1</v>
      </c>
      <c r="F215" s="111"/>
      <c r="G215" s="111">
        <v>3.6</v>
      </c>
      <c r="H215" s="111">
        <v>9</v>
      </c>
      <c r="I215" s="111">
        <v>450000</v>
      </c>
      <c r="J215" s="111">
        <v>141000</v>
      </c>
      <c r="K215" s="111">
        <v>810</v>
      </c>
      <c r="L215" s="123">
        <v>1</v>
      </c>
      <c r="M215" s="127" t="s">
        <v>587</v>
      </c>
      <c r="N215" s="156">
        <v>1</v>
      </c>
    </row>
    <row r="216" spans="2:14" ht="15" customHeight="1">
      <c r="B216" s="211"/>
      <c r="C216" s="127" t="s">
        <v>383</v>
      </c>
      <c r="D216" s="165"/>
      <c r="E216" s="111">
        <v>1</v>
      </c>
      <c r="F216" s="111">
        <v>3</v>
      </c>
      <c r="G216" s="111">
        <v>2.5</v>
      </c>
      <c r="H216" s="111"/>
      <c r="I216" s="111">
        <v>65951</v>
      </c>
      <c r="J216" s="111">
        <v>13437</v>
      </c>
      <c r="K216" s="111">
        <v>80</v>
      </c>
      <c r="L216" s="121"/>
      <c r="M216" s="127" t="s">
        <v>588</v>
      </c>
      <c r="N216" s="156">
        <v>1</v>
      </c>
    </row>
    <row r="217" spans="2:14" ht="15" customHeight="1">
      <c r="B217" s="209">
        <v>77</v>
      </c>
      <c r="C217" s="127" t="s">
        <v>380</v>
      </c>
      <c r="D217" s="162" t="s">
        <v>569</v>
      </c>
      <c r="E217" s="111">
        <v>1</v>
      </c>
      <c r="F217" s="111"/>
      <c r="G217" s="111">
        <v>3.6</v>
      </c>
      <c r="H217" s="111">
        <v>9</v>
      </c>
      <c r="I217" s="111">
        <v>450000</v>
      </c>
      <c r="J217" s="111">
        <v>141000</v>
      </c>
      <c r="K217" s="111">
        <v>810</v>
      </c>
      <c r="L217" s="123">
        <v>1</v>
      </c>
      <c r="M217" s="127" t="s">
        <v>589</v>
      </c>
      <c r="N217" s="156">
        <v>1</v>
      </c>
    </row>
    <row r="218" spans="2:14" ht="15" customHeight="1">
      <c r="B218" s="210"/>
      <c r="C218" s="127" t="s">
        <v>379</v>
      </c>
      <c r="D218" s="166"/>
      <c r="E218" s="111">
        <v>1</v>
      </c>
      <c r="F218" s="111">
        <v>32</v>
      </c>
      <c r="G218" s="111">
        <v>32</v>
      </c>
      <c r="H218" s="111">
        <v>3</v>
      </c>
      <c r="I218" s="111">
        <v>371923</v>
      </c>
      <c r="J218" s="111">
        <v>349640</v>
      </c>
      <c r="K218" s="111">
        <v>2010</v>
      </c>
      <c r="L218" s="123">
        <v>2.15</v>
      </c>
      <c r="M218" s="127" t="s">
        <v>1102</v>
      </c>
      <c r="N218" s="156">
        <v>1</v>
      </c>
    </row>
    <row r="219" spans="2:14" ht="15" customHeight="1">
      <c r="B219" s="211"/>
      <c r="C219" s="127" t="s">
        <v>378</v>
      </c>
      <c r="D219" s="165"/>
      <c r="E219" s="111">
        <v>1</v>
      </c>
      <c r="F219" s="111">
        <v>25</v>
      </c>
      <c r="G219" s="111">
        <v>25</v>
      </c>
      <c r="H219" s="111">
        <v>0.5</v>
      </c>
      <c r="I219" s="111">
        <v>22201</v>
      </c>
      <c r="J219" s="111">
        <v>18901</v>
      </c>
      <c r="K219" s="111">
        <v>109</v>
      </c>
      <c r="L219" s="123">
        <v>0.0625</v>
      </c>
      <c r="M219" s="127" t="s">
        <v>1103</v>
      </c>
      <c r="N219" s="156">
        <v>1</v>
      </c>
    </row>
    <row r="220" spans="2:14" ht="15" customHeight="1">
      <c r="B220" s="209">
        <v>78</v>
      </c>
      <c r="C220" s="127" t="s">
        <v>379</v>
      </c>
      <c r="D220" s="162" t="s">
        <v>570</v>
      </c>
      <c r="E220" s="111">
        <v>1</v>
      </c>
      <c r="F220" s="111">
        <v>32</v>
      </c>
      <c r="G220" s="111">
        <v>32</v>
      </c>
      <c r="H220" s="111">
        <v>3</v>
      </c>
      <c r="I220" s="111">
        <v>371923</v>
      </c>
      <c r="J220" s="111">
        <v>349640</v>
      </c>
      <c r="K220" s="111">
        <v>2010</v>
      </c>
      <c r="L220" s="123">
        <v>2.15</v>
      </c>
      <c r="M220" s="127" t="s">
        <v>590</v>
      </c>
      <c r="N220" s="156">
        <v>1</v>
      </c>
    </row>
    <row r="221" spans="2:14" ht="15" customHeight="1">
      <c r="B221" s="210"/>
      <c r="C221" s="127" t="s">
        <v>380</v>
      </c>
      <c r="D221" s="166"/>
      <c r="E221" s="111">
        <v>1</v>
      </c>
      <c r="F221" s="111"/>
      <c r="G221" s="111">
        <v>3.6</v>
      </c>
      <c r="H221" s="111">
        <v>9</v>
      </c>
      <c r="I221" s="111">
        <v>450000</v>
      </c>
      <c r="J221" s="111">
        <v>141000</v>
      </c>
      <c r="K221" s="111">
        <v>810</v>
      </c>
      <c r="L221" s="123">
        <v>1.83</v>
      </c>
      <c r="M221" s="127" t="s">
        <v>591</v>
      </c>
      <c r="N221" s="156">
        <v>1</v>
      </c>
    </row>
    <row r="222" spans="2:14" ht="15" customHeight="1">
      <c r="B222" s="211"/>
      <c r="C222" s="127" t="s">
        <v>383</v>
      </c>
      <c r="D222" s="165"/>
      <c r="E222" s="111">
        <v>1</v>
      </c>
      <c r="F222" s="111">
        <v>3</v>
      </c>
      <c r="G222" s="111">
        <v>2.5</v>
      </c>
      <c r="H222" s="111"/>
      <c r="I222" s="111">
        <v>65951</v>
      </c>
      <c r="J222" s="111">
        <v>13437</v>
      </c>
      <c r="K222" s="111">
        <v>80</v>
      </c>
      <c r="L222" s="121"/>
      <c r="M222" s="127" t="s">
        <v>592</v>
      </c>
      <c r="N222" s="121">
        <v>1</v>
      </c>
    </row>
    <row r="223" spans="2:14" ht="15" customHeight="1">
      <c r="B223" s="209">
        <v>79</v>
      </c>
      <c r="C223" s="127" t="s">
        <v>383</v>
      </c>
      <c r="D223" s="162" t="s">
        <v>593</v>
      </c>
      <c r="E223" s="111">
        <v>1</v>
      </c>
      <c r="F223" s="111">
        <v>3</v>
      </c>
      <c r="G223" s="111">
        <v>2.5</v>
      </c>
      <c r="H223" s="111"/>
      <c r="I223" s="111">
        <v>65951</v>
      </c>
      <c r="J223" s="111">
        <v>13437</v>
      </c>
      <c r="K223" s="111">
        <v>80</v>
      </c>
      <c r="L223" s="121"/>
      <c r="M223" s="127" t="s">
        <v>607</v>
      </c>
      <c r="N223" s="121">
        <v>1</v>
      </c>
    </row>
    <row r="224" spans="2:14" ht="15" customHeight="1">
      <c r="B224" s="210"/>
      <c r="C224" s="127" t="s">
        <v>380</v>
      </c>
      <c r="D224" s="166"/>
      <c r="E224" s="111">
        <v>1</v>
      </c>
      <c r="F224" s="111"/>
      <c r="G224" s="111">
        <v>3.6</v>
      </c>
      <c r="H224" s="111">
        <v>9</v>
      </c>
      <c r="I224" s="111">
        <v>450000</v>
      </c>
      <c r="J224" s="111">
        <v>141000</v>
      </c>
      <c r="K224" s="111">
        <v>810</v>
      </c>
      <c r="L224" s="123">
        <v>1.83</v>
      </c>
      <c r="M224" s="127" t="s">
        <v>608</v>
      </c>
      <c r="N224" s="121">
        <v>1</v>
      </c>
    </row>
    <row r="225" spans="2:14" ht="15" customHeight="1">
      <c r="B225" s="211"/>
      <c r="C225" s="127" t="s">
        <v>379</v>
      </c>
      <c r="D225" s="165"/>
      <c r="E225" s="111">
        <v>1</v>
      </c>
      <c r="F225" s="111">
        <v>32</v>
      </c>
      <c r="G225" s="111">
        <v>32</v>
      </c>
      <c r="H225" s="111">
        <v>3</v>
      </c>
      <c r="I225" s="111">
        <v>371923</v>
      </c>
      <c r="J225" s="111">
        <v>349640</v>
      </c>
      <c r="K225" s="111">
        <v>2010</v>
      </c>
      <c r="L225" s="123">
        <v>2.15</v>
      </c>
      <c r="M225" s="127" t="s">
        <v>575</v>
      </c>
      <c r="N225" s="121">
        <v>1</v>
      </c>
    </row>
    <row r="226" spans="2:14" ht="15" customHeight="1">
      <c r="B226" s="209">
        <v>80</v>
      </c>
      <c r="C226" s="127" t="s">
        <v>383</v>
      </c>
      <c r="D226" s="162" t="s">
        <v>594</v>
      </c>
      <c r="E226" s="111">
        <v>1</v>
      </c>
      <c r="F226" s="111">
        <v>3</v>
      </c>
      <c r="G226" s="111">
        <v>2.5</v>
      </c>
      <c r="H226" s="111"/>
      <c r="I226" s="111">
        <v>65951</v>
      </c>
      <c r="J226" s="111">
        <v>13437</v>
      </c>
      <c r="K226" s="111">
        <v>80</v>
      </c>
      <c r="L226" s="121"/>
      <c r="M226" s="127" t="s">
        <v>609</v>
      </c>
      <c r="N226" s="121">
        <v>1</v>
      </c>
    </row>
    <row r="227" spans="2:14" ht="15" customHeight="1">
      <c r="B227" s="211"/>
      <c r="C227" s="127" t="s">
        <v>379</v>
      </c>
      <c r="D227" s="165"/>
      <c r="E227" s="111">
        <v>1</v>
      </c>
      <c r="F227" s="111">
        <v>32</v>
      </c>
      <c r="G227" s="111">
        <v>32</v>
      </c>
      <c r="H227" s="111">
        <v>3</v>
      </c>
      <c r="I227" s="111">
        <v>371923</v>
      </c>
      <c r="J227" s="111">
        <v>349640</v>
      </c>
      <c r="K227" s="111">
        <v>2010</v>
      </c>
      <c r="L227" s="123">
        <v>2.15</v>
      </c>
      <c r="M227" s="127" t="s">
        <v>610</v>
      </c>
      <c r="N227" s="121">
        <v>1</v>
      </c>
    </row>
    <row r="228" spans="2:14" ht="15" customHeight="1">
      <c r="B228" s="209">
        <v>81</v>
      </c>
      <c r="C228" s="127" t="s">
        <v>383</v>
      </c>
      <c r="D228" s="162" t="s">
        <v>595</v>
      </c>
      <c r="E228" s="111">
        <v>1</v>
      </c>
      <c r="F228" s="111">
        <v>3</v>
      </c>
      <c r="G228" s="111">
        <v>2.5</v>
      </c>
      <c r="H228" s="111"/>
      <c r="I228" s="111">
        <v>65951</v>
      </c>
      <c r="J228" s="111">
        <v>13437</v>
      </c>
      <c r="K228" s="111">
        <v>80</v>
      </c>
      <c r="L228" s="121"/>
      <c r="M228" s="127" t="s">
        <v>611</v>
      </c>
      <c r="N228" s="121">
        <v>1</v>
      </c>
    </row>
    <row r="229" spans="2:14" ht="15" customHeight="1">
      <c r="B229" s="211"/>
      <c r="C229" s="127" t="s">
        <v>379</v>
      </c>
      <c r="D229" s="165"/>
      <c r="E229" s="111">
        <v>1</v>
      </c>
      <c r="F229" s="111">
        <v>32</v>
      </c>
      <c r="G229" s="111">
        <v>32</v>
      </c>
      <c r="H229" s="111">
        <v>3</v>
      </c>
      <c r="I229" s="111">
        <v>371923</v>
      </c>
      <c r="J229" s="111">
        <v>349640</v>
      </c>
      <c r="K229" s="111">
        <v>2010</v>
      </c>
      <c r="L229" s="123">
        <v>2.15</v>
      </c>
      <c r="M229" s="127" t="s">
        <v>612</v>
      </c>
      <c r="N229" s="121">
        <v>1</v>
      </c>
    </row>
    <row r="230" spans="2:14" ht="15" customHeight="1">
      <c r="B230" s="209">
        <v>82</v>
      </c>
      <c r="C230" s="127" t="s">
        <v>383</v>
      </c>
      <c r="D230" s="162" t="s">
        <v>596</v>
      </c>
      <c r="E230" s="111">
        <v>1</v>
      </c>
      <c r="F230" s="111">
        <v>3</v>
      </c>
      <c r="G230" s="111">
        <v>2.5</v>
      </c>
      <c r="H230" s="111"/>
      <c r="I230" s="111">
        <v>65951</v>
      </c>
      <c r="J230" s="111">
        <v>13437</v>
      </c>
      <c r="K230" s="111">
        <v>80</v>
      </c>
      <c r="L230" s="121"/>
      <c r="M230" s="127" t="s">
        <v>613</v>
      </c>
      <c r="N230" s="121">
        <v>1</v>
      </c>
    </row>
    <row r="231" spans="2:14" ht="15" customHeight="1">
      <c r="B231" s="211"/>
      <c r="C231" s="127" t="s">
        <v>378</v>
      </c>
      <c r="D231" s="165"/>
      <c r="E231" s="111">
        <v>1</v>
      </c>
      <c r="F231" s="111">
        <v>25</v>
      </c>
      <c r="G231" s="111">
        <v>25</v>
      </c>
      <c r="H231" s="111">
        <v>0.5</v>
      </c>
      <c r="I231" s="111">
        <v>22201</v>
      </c>
      <c r="J231" s="111">
        <v>18901</v>
      </c>
      <c r="K231" s="111">
        <v>109</v>
      </c>
      <c r="L231" s="123">
        <v>0.0625</v>
      </c>
      <c r="M231" s="127" t="s">
        <v>614</v>
      </c>
      <c r="N231" s="121">
        <v>1</v>
      </c>
    </row>
    <row r="232" spans="2:14" ht="15" customHeight="1">
      <c r="B232" s="209">
        <v>83</v>
      </c>
      <c r="C232" s="127" t="s">
        <v>383</v>
      </c>
      <c r="D232" s="162" t="s">
        <v>597</v>
      </c>
      <c r="E232" s="111">
        <v>1</v>
      </c>
      <c r="F232" s="111">
        <v>3</v>
      </c>
      <c r="G232" s="111">
        <v>2.5</v>
      </c>
      <c r="H232" s="111"/>
      <c r="I232" s="111">
        <v>65951</v>
      </c>
      <c r="J232" s="111">
        <v>13437</v>
      </c>
      <c r="K232" s="111">
        <v>80</v>
      </c>
      <c r="L232" s="121"/>
      <c r="M232" s="127" t="s">
        <v>615</v>
      </c>
      <c r="N232" s="121">
        <v>1</v>
      </c>
    </row>
    <row r="233" spans="2:14" ht="15" customHeight="1">
      <c r="B233" s="211"/>
      <c r="C233" s="127" t="s">
        <v>378</v>
      </c>
      <c r="D233" s="165"/>
      <c r="E233" s="111">
        <v>1</v>
      </c>
      <c r="F233" s="111">
        <v>25</v>
      </c>
      <c r="G233" s="111">
        <v>25</v>
      </c>
      <c r="H233" s="111">
        <v>0.5</v>
      </c>
      <c r="I233" s="111">
        <v>22201</v>
      </c>
      <c r="J233" s="111">
        <v>18901</v>
      </c>
      <c r="K233" s="111">
        <v>109</v>
      </c>
      <c r="L233" s="123">
        <v>0.0625</v>
      </c>
      <c r="M233" s="127" t="s">
        <v>616</v>
      </c>
      <c r="N233" s="156">
        <v>1</v>
      </c>
    </row>
    <row r="234" spans="2:14" ht="15" customHeight="1">
      <c r="B234" s="143">
        <v>84</v>
      </c>
      <c r="C234" s="127" t="s">
        <v>383</v>
      </c>
      <c r="D234" s="144" t="s">
        <v>598</v>
      </c>
      <c r="E234" s="111">
        <v>1</v>
      </c>
      <c r="F234" s="111">
        <v>3</v>
      </c>
      <c r="G234" s="111">
        <v>2.5</v>
      </c>
      <c r="H234" s="111"/>
      <c r="I234" s="111">
        <v>65951</v>
      </c>
      <c r="J234" s="111">
        <v>13437</v>
      </c>
      <c r="K234" s="111">
        <v>80</v>
      </c>
      <c r="L234" s="121"/>
      <c r="M234" s="127" t="s">
        <v>617</v>
      </c>
      <c r="N234" s="156">
        <v>1</v>
      </c>
    </row>
    <row r="235" spans="2:14" ht="15" customHeight="1">
      <c r="B235" s="209">
        <v>85</v>
      </c>
      <c r="C235" s="127" t="s">
        <v>383</v>
      </c>
      <c r="D235" s="162" t="s">
        <v>599</v>
      </c>
      <c r="E235" s="111">
        <v>1</v>
      </c>
      <c r="F235" s="111">
        <v>3</v>
      </c>
      <c r="G235" s="111">
        <v>2.5</v>
      </c>
      <c r="H235" s="111"/>
      <c r="I235" s="111">
        <v>65951</v>
      </c>
      <c r="J235" s="111">
        <v>13437</v>
      </c>
      <c r="K235" s="111">
        <v>80</v>
      </c>
      <c r="L235" s="121"/>
      <c r="M235" s="127" t="s">
        <v>618</v>
      </c>
      <c r="N235" s="156">
        <v>1</v>
      </c>
    </row>
    <row r="236" spans="2:14" ht="15" customHeight="1">
      <c r="B236" s="211"/>
      <c r="C236" s="127" t="s">
        <v>384</v>
      </c>
      <c r="D236" s="165"/>
      <c r="E236" s="111">
        <v>1</v>
      </c>
      <c r="F236" s="111">
        <v>3</v>
      </c>
      <c r="G236" s="111">
        <v>2.5</v>
      </c>
      <c r="H236" s="111"/>
      <c r="I236" s="111">
        <v>8578</v>
      </c>
      <c r="J236" s="111">
        <v>6433</v>
      </c>
      <c r="K236" s="111">
        <v>37</v>
      </c>
      <c r="L236" s="126"/>
      <c r="M236" s="127" t="s">
        <v>619</v>
      </c>
      <c r="N236" s="156">
        <v>1</v>
      </c>
    </row>
    <row r="237" spans="2:14" ht="15" customHeight="1">
      <c r="B237" s="143">
        <v>86</v>
      </c>
      <c r="C237" s="127" t="s">
        <v>383</v>
      </c>
      <c r="D237" s="144" t="s">
        <v>600</v>
      </c>
      <c r="E237" s="111">
        <v>1</v>
      </c>
      <c r="F237" s="111">
        <v>3</v>
      </c>
      <c r="G237" s="111">
        <v>2.5</v>
      </c>
      <c r="H237" s="111"/>
      <c r="I237" s="111">
        <v>65951</v>
      </c>
      <c r="J237" s="111">
        <v>13437</v>
      </c>
      <c r="K237" s="111">
        <v>80</v>
      </c>
      <c r="L237" s="121"/>
      <c r="M237" s="127" t="s">
        <v>620</v>
      </c>
      <c r="N237" s="156">
        <v>1</v>
      </c>
    </row>
    <row r="238" spans="2:14" ht="15" customHeight="1">
      <c r="B238" s="143">
        <v>87</v>
      </c>
      <c r="C238" s="127" t="s">
        <v>383</v>
      </c>
      <c r="D238" s="144" t="s">
        <v>601</v>
      </c>
      <c r="E238" s="111">
        <v>1</v>
      </c>
      <c r="F238" s="111">
        <v>3</v>
      </c>
      <c r="G238" s="111">
        <v>2.5</v>
      </c>
      <c r="H238" s="111"/>
      <c r="I238" s="111">
        <v>65951</v>
      </c>
      <c r="J238" s="111">
        <v>13437</v>
      </c>
      <c r="K238" s="111">
        <v>80</v>
      </c>
      <c r="L238" s="121"/>
      <c r="M238" s="127" t="s">
        <v>621</v>
      </c>
      <c r="N238" s="156">
        <v>1</v>
      </c>
    </row>
    <row r="239" spans="2:14" ht="15" customHeight="1">
      <c r="B239" s="209">
        <v>88</v>
      </c>
      <c r="C239" s="127" t="s">
        <v>383</v>
      </c>
      <c r="D239" s="162" t="s">
        <v>602</v>
      </c>
      <c r="E239" s="111">
        <v>1</v>
      </c>
      <c r="F239" s="111">
        <v>3</v>
      </c>
      <c r="G239" s="111">
        <v>2.5</v>
      </c>
      <c r="H239" s="111"/>
      <c r="I239" s="111">
        <v>65951</v>
      </c>
      <c r="J239" s="111">
        <v>13437</v>
      </c>
      <c r="K239" s="111">
        <v>80</v>
      </c>
      <c r="L239" s="121"/>
      <c r="M239" s="127" t="s">
        <v>622</v>
      </c>
      <c r="N239" s="156">
        <v>1</v>
      </c>
    </row>
    <row r="240" spans="2:14" ht="15" customHeight="1">
      <c r="B240" s="211"/>
      <c r="C240" s="127" t="s">
        <v>379</v>
      </c>
      <c r="D240" s="165"/>
      <c r="E240" s="111">
        <v>1</v>
      </c>
      <c r="F240" s="111">
        <v>32</v>
      </c>
      <c r="G240" s="111">
        <v>32</v>
      </c>
      <c r="H240" s="111">
        <v>3</v>
      </c>
      <c r="I240" s="111">
        <v>371923</v>
      </c>
      <c r="J240" s="111">
        <v>349640</v>
      </c>
      <c r="K240" s="111">
        <v>2010</v>
      </c>
      <c r="L240" s="123">
        <v>2.15</v>
      </c>
      <c r="M240" s="127" t="s">
        <v>623</v>
      </c>
      <c r="N240" s="156">
        <v>1</v>
      </c>
    </row>
    <row r="241" spans="2:14" ht="15" customHeight="1">
      <c r="B241" s="143">
        <v>89</v>
      </c>
      <c r="C241" s="127" t="s">
        <v>383</v>
      </c>
      <c r="D241" s="144" t="s">
        <v>603</v>
      </c>
      <c r="E241" s="111">
        <v>1</v>
      </c>
      <c r="F241" s="111">
        <v>3</v>
      </c>
      <c r="G241" s="111">
        <v>2.5</v>
      </c>
      <c r="H241" s="111"/>
      <c r="I241" s="111">
        <v>65951</v>
      </c>
      <c r="J241" s="111">
        <v>13437</v>
      </c>
      <c r="K241" s="111">
        <v>80</v>
      </c>
      <c r="L241" s="121"/>
      <c r="M241" s="127" t="s">
        <v>624</v>
      </c>
      <c r="N241" s="156">
        <v>1</v>
      </c>
    </row>
    <row r="242" spans="2:14" ht="15" customHeight="1">
      <c r="B242" s="143">
        <v>90</v>
      </c>
      <c r="C242" s="127" t="s">
        <v>383</v>
      </c>
      <c r="D242" s="144" t="s">
        <v>604</v>
      </c>
      <c r="E242" s="111">
        <v>1</v>
      </c>
      <c r="F242" s="111">
        <v>3</v>
      </c>
      <c r="G242" s="111">
        <v>2.5</v>
      </c>
      <c r="H242" s="111"/>
      <c r="I242" s="111">
        <v>65951</v>
      </c>
      <c r="J242" s="111">
        <v>13437</v>
      </c>
      <c r="K242" s="111">
        <v>80</v>
      </c>
      <c r="L242" s="121"/>
      <c r="M242" s="127" t="s">
        <v>625</v>
      </c>
      <c r="N242" s="156">
        <v>1</v>
      </c>
    </row>
    <row r="243" spans="2:14" ht="15" customHeight="1">
      <c r="B243" s="209">
        <v>91</v>
      </c>
      <c r="C243" s="127" t="s">
        <v>383</v>
      </c>
      <c r="D243" s="162" t="s">
        <v>605</v>
      </c>
      <c r="E243" s="111">
        <v>1</v>
      </c>
      <c r="F243" s="111">
        <v>3</v>
      </c>
      <c r="G243" s="111">
        <v>2.5</v>
      </c>
      <c r="H243" s="111"/>
      <c r="I243" s="111">
        <v>65951</v>
      </c>
      <c r="J243" s="111">
        <v>13437</v>
      </c>
      <c r="K243" s="111">
        <v>80</v>
      </c>
      <c r="L243" s="121"/>
      <c r="M243" s="127" t="s">
        <v>626</v>
      </c>
      <c r="N243" s="156">
        <v>1</v>
      </c>
    </row>
    <row r="244" spans="2:14" ht="15" customHeight="1">
      <c r="B244" s="211"/>
      <c r="C244" s="127" t="s">
        <v>379</v>
      </c>
      <c r="D244" s="165"/>
      <c r="E244" s="111">
        <v>1</v>
      </c>
      <c r="F244" s="111">
        <v>32</v>
      </c>
      <c r="G244" s="111">
        <v>32</v>
      </c>
      <c r="H244" s="111">
        <v>3</v>
      </c>
      <c r="I244" s="111">
        <v>371923</v>
      </c>
      <c r="J244" s="111">
        <v>349640</v>
      </c>
      <c r="K244" s="111">
        <v>2010</v>
      </c>
      <c r="L244" s="123">
        <v>2.15</v>
      </c>
      <c r="M244" s="127" t="s">
        <v>627</v>
      </c>
      <c r="N244" s="156">
        <v>1</v>
      </c>
    </row>
    <row r="245" spans="2:14" ht="15" customHeight="1">
      <c r="B245" s="209">
        <v>92</v>
      </c>
      <c r="C245" s="127" t="s">
        <v>383</v>
      </c>
      <c r="D245" s="162" t="s">
        <v>606</v>
      </c>
      <c r="E245" s="111">
        <v>1</v>
      </c>
      <c r="F245" s="111">
        <v>3</v>
      </c>
      <c r="G245" s="111">
        <v>2.5</v>
      </c>
      <c r="H245" s="111"/>
      <c r="I245" s="111">
        <v>65951</v>
      </c>
      <c r="J245" s="111">
        <v>13437</v>
      </c>
      <c r="K245" s="111">
        <v>80</v>
      </c>
      <c r="L245" s="121"/>
      <c r="M245" s="127" t="s">
        <v>628</v>
      </c>
      <c r="N245" s="156">
        <v>1</v>
      </c>
    </row>
    <row r="246" spans="2:14" ht="15" customHeight="1">
      <c r="B246" s="211"/>
      <c r="C246" s="127" t="s">
        <v>379</v>
      </c>
      <c r="D246" s="165"/>
      <c r="E246" s="111">
        <v>1</v>
      </c>
      <c r="F246" s="111">
        <v>32</v>
      </c>
      <c r="G246" s="111">
        <v>32</v>
      </c>
      <c r="H246" s="111">
        <v>3</v>
      </c>
      <c r="I246" s="111">
        <v>371923</v>
      </c>
      <c r="J246" s="111">
        <v>349640</v>
      </c>
      <c r="K246" s="111">
        <v>2010</v>
      </c>
      <c r="L246" s="123">
        <v>2.15</v>
      </c>
      <c r="M246" s="127" t="s">
        <v>629</v>
      </c>
      <c r="N246" s="156">
        <v>1</v>
      </c>
    </row>
    <row r="247" spans="2:14" ht="15" customHeight="1">
      <c r="B247" s="209">
        <v>93</v>
      </c>
      <c r="C247" s="127" t="s">
        <v>384</v>
      </c>
      <c r="D247" s="162" t="s">
        <v>630</v>
      </c>
      <c r="E247" s="111">
        <v>1</v>
      </c>
      <c r="F247" s="111">
        <v>3</v>
      </c>
      <c r="G247" s="111">
        <v>2.5</v>
      </c>
      <c r="H247" s="111"/>
      <c r="I247" s="111">
        <v>8578</v>
      </c>
      <c r="J247" s="111">
        <v>6433</v>
      </c>
      <c r="K247" s="111">
        <v>37</v>
      </c>
      <c r="L247" s="126"/>
      <c r="M247" s="127" t="s">
        <v>641</v>
      </c>
      <c r="N247" s="156">
        <v>1</v>
      </c>
    </row>
    <row r="248" spans="2:14" ht="15" customHeight="1">
      <c r="B248" s="210"/>
      <c r="C248" s="127" t="s">
        <v>378</v>
      </c>
      <c r="D248" s="166"/>
      <c r="E248" s="111">
        <v>1</v>
      </c>
      <c r="F248" s="111">
        <v>25</v>
      </c>
      <c r="G248" s="111">
        <v>25</v>
      </c>
      <c r="H248" s="111">
        <v>0.5</v>
      </c>
      <c r="I248" s="111">
        <v>22201</v>
      </c>
      <c r="J248" s="111">
        <v>18901</v>
      </c>
      <c r="K248" s="111">
        <v>109</v>
      </c>
      <c r="L248" s="123">
        <v>0.0625</v>
      </c>
      <c r="M248" s="127" t="s">
        <v>642</v>
      </c>
      <c r="N248" s="121">
        <v>1</v>
      </c>
    </row>
    <row r="249" spans="2:14" ht="15" customHeight="1">
      <c r="B249" s="211"/>
      <c r="C249" s="127" t="s">
        <v>379</v>
      </c>
      <c r="D249" s="165"/>
      <c r="E249" s="111">
        <v>1</v>
      </c>
      <c r="F249" s="111">
        <v>32</v>
      </c>
      <c r="G249" s="111">
        <v>32</v>
      </c>
      <c r="H249" s="111">
        <v>3</v>
      </c>
      <c r="I249" s="111">
        <v>371923</v>
      </c>
      <c r="J249" s="111">
        <v>349640</v>
      </c>
      <c r="K249" s="111">
        <v>2010</v>
      </c>
      <c r="L249" s="123">
        <v>2.15</v>
      </c>
      <c r="M249" s="127" t="s">
        <v>643</v>
      </c>
      <c r="N249" s="121">
        <v>1</v>
      </c>
    </row>
    <row r="250" spans="2:14" ht="15" customHeight="1">
      <c r="B250" s="209">
        <v>94</v>
      </c>
      <c r="C250" s="127" t="s">
        <v>379</v>
      </c>
      <c r="D250" s="162" t="s">
        <v>631</v>
      </c>
      <c r="E250" s="111">
        <v>1</v>
      </c>
      <c r="F250" s="111">
        <v>32</v>
      </c>
      <c r="G250" s="111">
        <v>32</v>
      </c>
      <c r="H250" s="111">
        <v>3</v>
      </c>
      <c r="I250" s="111">
        <v>371923</v>
      </c>
      <c r="J250" s="111">
        <v>349640</v>
      </c>
      <c r="K250" s="111">
        <v>2010</v>
      </c>
      <c r="L250" s="123">
        <v>2.15</v>
      </c>
      <c r="M250" s="127" t="s">
        <v>644</v>
      </c>
      <c r="N250" s="121">
        <v>1</v>
      </c>
    </row>
    <row r="251" spans="2:14" ht="15" customHeight="1">
      <c r="B251" s="210"/>
      <c r="C251" s="127" t="s">
        <v>378</v>
      </c>
      <c r="D251" s="166"/>
      <c r="E251" s="111">
        <v>1</v>
      </c>
      <c r="F251" s="111">
        <v>25</v>
      </c>
      <c r="G251" s="111">
        <v>25</v>
      </c>
      <c r="H251" s="111">
        <v>0.5</v>
      </c>
      <c r="I251" s="111">
        <v>22201</v>
      </c>
      <c r="J251" s="111">
        <v>18901</v>
      </c>
      <c r="K251" s="111">
        <v>109</v>
      </c>
      <c r="L251" s="123">
        <v>0.0625</v>
      </c>
      <c r="M251" s="127" t="s">
        <v>645</v>
      </c>
      <c r="N251" s="121">
        <v>1</v>
      </c>
    </row>
    <row r="252" spans="2:14" ht="15" customHeight="1">
      <c r="B252" s="211"/>
      <c r="C252" s="127" t="s">
        <v>384</v>
      </c>
      <c r="D252" s="165"/>
      <c r="E252" s="111">
        <v>1</v>
      </c>
      <c r="F252" s="111">
        <v>3</v>
      </c>
      <c r="G252" s="111">
        <v>2.5</v>
      </c>
      <c r="H252" s="111"/>
      <c r="I252" s="111">
        <v>8578</v>
      </c>
      <c r="J252" s="111">
        <v>6433</v>
      </c>
      <c r="K252" s="111">
        <v>37</v>
      </c>
      <c r="L252" s="126"/>
      <c r="M252" s="127" t="s">
        <v>646</v>
      </c>
      <c r="N252" s="121">
        <v>1</v>
      </c>
    </row>
    <row r="253" spans="2:14" ht="15" customHeight="1">
      <c r="B253" s="209">
        <v>95</v>
      </c>
      <c r="C253" s="127" t="s">
        <v>379</v>
      </c>
      <c r="D253" s="162" t="s">
        <v>632</v>
      </c>
      <c r="E253" s="111">
        <v>1</v>
      </c>
      <c r="F253" s="111">
        <v>32</v>
      </c>
      <c r="G253" s="111">
        <v>32</v>
      </c>
      <c r="H253" s="111">
        <v>3</v>
      </c>
      <c r="I253" s="111">
        <v>371923</v>
      </c>
      <c r="J253" s="111">
        <v>349640</v>
      </c>
      <c r="K253" s="111">
        <v>2010</v>
      </c>
      <c r="L253" s="123">
        <v>2.15</v>
      </c>
      <c r="M253" s="127" t="s">
        <v>647</v>
      </c>
      <c r="N253" s="121">
        <v>1</v>
      </c>
    </row>
    <row r="254" spans="2:14" ht="15" customHeight="1">
      <c r="B254" s="211"/>
      <c r="C254" s="127" t="s">
        <v>378</v>
      </c>
      <c r="D254" s="165"/>
      <c r="E254" s="111">
        <v>1</v>
      </c>
      <c r="F254" s="111">
        <v>25</v>
      </c>
      <c r="G254" s="111">
        <v>25</v>
      </c>
      <c r="H254" s="111">
        <v>0.5</v>
      </c>
      <c r="I254" s="111">
        <v>22201</v>
      </c>
      <c r="J254" s="111">
        <v>18901</v>
      </c>
      <c r="K254" s="111">
        <v>109</v>
      </c>
      <c r="L254" s="123">
        <v>0.0625</v>
      </c>
      <c r="M254" s="127" t="s">
        <v>648</v>
      </c>
      <c r="N254" s="121">
        <v>1</v>
      </c>
    </row>
    <row r="255" spans="2:14" ht="15" customHeight="1">
      <c r="B255" s="209">
        <v>96</v>
      </c>
      <c r="C255" s="127" t="s">
        <v>378</v>
      </c>
      <c r="D255" s="162" t="s">
        <v>633</v>
      </c>
      <c r="E255" s="111">
        <v>1</v>
      </c>
      <c r="F255" s="111">
        <v>25</v>
      </c>
      <c r="G255" s="111">
        <v>25</v>
      </c>
      <c r="H255" s="111">
        <v>0.5</v>
      </c>
      <c r="I255" s="111">
        <v>22201</v>
      </c>
      <c r="J255" s="111">
        <v>18901</v>
      </c>
      <c r="K255" s="111">
        <v>109</v>
      </c>
      <c r="L255" s="123">
        <v>0.0625</v>
      </c>
      <c r="M255" s="127" t="s">
        <v>649</v>
      </c>
      <c r="N255" s="121">
        <v>1</v>
      </c>
    </row>
    <row r="256" spans="2:14" ht="15" customHeight="1">
      <c r="B256" s="211"/>
      <c r="C256" s="127" t="s">
        <v>379</v>
      </c>
      <c r="D256" s="164"/>
      <c r="E256" s="111">
        <v>1</v>
      </c>
      <c r="F256" s="111">
        <v>32</v>
      </c>
      <c r="G256" s="111">
        <v>32</v>
      </c>
      <c r="H256" s="111">
        <v>3</v>
      </c>
      <c r="I256" s="111">
        <v>371923</v>
      </c>
      <c r="J256" s="111">
        <v>349640</v>
      </c>
      <c r="K256" s="111">
        <v>2010</v>
      </c>
      <c r="L256" s="123">
        <v>2.15</v>
      </c>
      <c r="M256" s="127" t="s">
        <v>650</v>
      </c>
      <c r="N256" s="121">
        <v>1</v>
      </c>
    </row>
    <row r="257" spans="2:14" ht="15" customHeight="1">
      <c r="B257" s="143">
        <v>97</v>
      </c>
      <c r="C257" s="127" t="s">
        <v>383</v>
      </c>
      <c r="D257" s="144" t="s">
        <v>634</v>
      </c>
      <c r="E257" s="111">
        <v>1</v>
      </c>
      <c r="F257" s="111">
        <v>3</v>
      </c>
      <c r="G257" s="111">
        <v>2.5</v>
      </c>
      <c r="H257" s="111"/>
      <c r="I257" s="111">
        <v>65951</v>
      </c>
      <c r="J257" s="111">
        <v>13437</v>
      </c>
      <c r="K257" s="111">
        <v>80</v>
      </c>
      <c r="L257" s="121"/>
      <c r="M257" s="127" t="s">
        <v>651</v>
      </c>
      <c r="N257" s="121">
        <v>1</v>
      </c>
    </row>
    <row r="258" spans="2:14" ht="15" customHeight="1">
      <c r="B258" s="209">
        <v>98</v>
      </c>
      <c r="C258" s="127" t="s">
        <v>383</v>
      </c>
      <c r="D258" s="162" t="s">
        <v>635</v>
      </c>
      <c r="E258" s="111">
        <v>1</v>
      </c>
      <c r="F258" s="111">
        <v>3</v>
      </c>
      <c r="G258" s="111">
        <v>2.5</v>
      </c>
      <c r="H258" s="111"/>
      <c r="I258" s="111">
        <v>65951</v>
      </c>
      <c r="J258" s="111">
        <v>13437</v>
      </c>
      <c r="K258" s="111">
        <v>80</v>
      </c>
      <c r="L258" s="121"/>
      <c r="M258" s="127" t="s">
        <v>652</v>
      </c>
      <c r="N258" s="121">
        <v>1</v>
      </c>
    </row>
    <row r="259" spans="2:14" ht="15" customHeight="1">
      <c r="B259" s="211"/>
      <c r="C259" s="127" t="s">
        <v>378</v>
      </c>
      <c r="D259" s="164"/>
      <c r="E259" s="111">
        <v>1</v>
      </c>
      <c r="F259" s="111">
        <v>25</v>
      </c>
      <c r="G259" s="111">
        <v>25</v>
      </c>
      <c r="H259" s="111">
        <v>0.5</v>
      </c>
      <c r="I259" s="111">
        <v>22201</v>
      </c>
      <c r="J259" s="111">
        <v>18901</v>
      </c>
      <c r="K259" s="111">
        <v>109</v>
      </c>
      <c r="L259" s="123">
        <v>0.0625</v>
      </c>
      <c r="M259" s="127" t="s">
        <v>653</v>
      </c>
      <c r="N259" s="156">
        <v>1</v>
      </c>
    </row>
    <row r="260" spans="2:14" ht="15" customHeight="1">
      <c r="B260" s="209">
        <v>99</v>
      </c>
      <c r="C260" s="127" t="s">
        <v>383</v>
      </c>
      <c r="D260" s="162" t="s">
        <v>636</v>
      </c>
      <c r="E260" s="111">
        <v>1</v>
      </c>
      <c r="F260" s="111">
        <v>3</v>
      </c>
      <c r="G260" s="111">
        <v>2.5</v>
      </c>
      <c r="H260" s="111"/>
      <c r="I260" s="111">
        <v>65951</v>
      </c>
      <c r="J260" s="111">
        <v>13437</v>
      </c>
      <c r="K260" s="111">
        <v>80</v>
      </c>
      <c r="L260" s="121"/>
      <c r="M260" s="127" t="s">
        <v>654</v>
      </c>
      <c r="N260" s="156">
        <v>1</v>
      </c>
    </row>
    <row r="261" spans="2:14" ht="15" customHeight="1">
      <c r="B261" s="211"/>
      <c r="C261" s="127" t="s">
        <v>378</v>
      </c>
      <c r="D261" s="164"/>
      <c r="E261" s="111">
        <v>1</v>
      </c>
      <c r="F261" s="111">
        <v>25</v>
      </c>
      <c r="G261" s="111">
        <v>25</v>
      </c>
      <c r="H261" s="111">
        <v>0.5</v>
      </c>
      <c r="I261" s="111">
        <v>22201</v>
      </c>
      <c r="J261" s="111">
        <v>18901</v>
      </c>
      <c r="K261" s="111">
        <v>109</v>
      </c>
      <c r="L261" s="123">
        <v>0.0625</v>
      </c>
      <c r="M261" s="127" t="s">
        <v>655</v>
      </c>
      <c r="N261" s="156">
        <v>1</v>
      </c>
    </row>
    <row r="262" spans="2:14" ht="15" customHeight="1">
      <c r="B262" s="209">
        <v>100</v>
      </c>
      <c r="C262" s="127" t="s">
        <v>383</v>
      </c>
      <c r="D262" s="162" t="s">
        <v>637</v>
      </c>
      <c r="E262" s="111">
        <v>1</v>
      </c>
      <c r="F262" s="111">
        <v>3</v>
      </c>
      <c r="G262" s="111">
        <v>2.5</v>
      </c>
      <c r="H262" s="111"/>
      <c r="I262" s="111">
        <v>65951</v>
      </c>
      <c r="J262" s="111">
        <v>13437</v>
      </c>
      <c r="K262" s="111">
        <v>80</v>
      </c>
      <c r="L262" s="121"/>
      <c r="M262" s="127" t="s">
        <v>656</v>
      </c>
      <c r="N262" s="156">
        <v>1</v>
      </c>
    </row>
    <row r="263" spans="2:14" ht="15" customHeight="1">
      <c r="B263" s="211"/>
      <c r="C263" s="127" t="s">
        <v>380</v>
      </c>
      <c r="D263" s="164"/>
      <c r="E263" s="111">
        <v>1</v>
      </c>
      <c r="F263" s="111"/>
      <c r="G263" s="111">
        <v>3.6</v>
      </c>
      <c r="H263" s="111">
        <v>9</v>
      </c>
      <c r="I263" s="111">
        <v>450000</v>
      </c>
      <c r="J263" s="111">
        <v>141000</v>
      </c>
      <c r="K263" s="111">
        <v>810</v>
      </c>
      <c r="L263" s="123">
        <v>1.83</v>
      </c>
      <c r="M263" s="127" t="s">
        <v>657</v>
      </c>
      <c r="N263" s="156">
        <v>1</v>
      </c>
    </row>
    <row r="264" spans="2:14" ht="15" customHeight="1">
      <c r="B264" s="209">
        <v>101</v>
      </c>
      <c r="C264" s="127" t="s">
        <v>383</v>
      </c>
      <c r="D264" s="162" t="s">
        <v>638</v>
      </c>
      <c r="E264" s="111">
        <v>1</v>
      </c>
      <c r="F264" s="111">
        <v>3</v>
      </c>
      <c r="G264" s="111">
        <v>2.5</v>
      </c>
      <c r="H264" s="111"/>
      <c r="I264" s="111">
        <v>65951</v>
      </c>
      <c r="J264" s="111">
        <v>13437</v>
      </c>
      <c r="K264" s="111">
        <v>80</v>
      </c>
      <c r="L264" s="121"/>
      <c r="M264" s="127" t="s">
        <v>658</v>
      </c>
      <c r="N264" s="156">
        <v>1</v>
      </c>
    </row>
    <row r="265" spans="2:14" ht="15" customHeight="1">
      <c r="B265" s="211"/>
      <c r="C265" s="127" t="s">
        <v>378</v>
      </c>
      <c r="D265" s="164"/>
      <c r="E265" s="111">
        <v>1</v>
      </c>
      <c r="F265" s="111">
        <v>25</v>
      </c>
      <c r="G265" s="111">
        <v>25</v>
      </c>
      <c r="H265" s="111">
        <v>0.5</v>
      </c>
      <c r="I265" s="111">
        <v>22201</v>
      </c>
      <c r="J265" s="111">
        <v>18901</v>
      </c>
      <c r="K265" s="111">
        <v>109</v>
      </c>
      <c r="L265" s="123">
        <v>0.0625</v>
      </c>
      <c r="M265" s="127" t="s">
        <v>659</v>
      </c>
      <c r="N265" s="156">
        <v>1</v>
      </c>
    </row>
    <row r="266" spans="2:14" ht="15" customHeight="1">
      <c r="B266" s="143">
        <v>102</v>
      </c>
      <c r="C266" s="127" t="s">
        <v>383</v>
      </c>
      <c r="D266" s="144" t="s">
        <v>663</v>
      </c>
      <c r="E266" s="111">
        <v>1</v>
      </c>
      <c r="F266" s="111">
        <v>3</v>
      </c>
      <c r="G266" s="111">
        <v>2.5</v>
      </c>
      <c r="H266" s="111"/>
      <c r="I266" s="111">
        <v>65951</v>
      </c>
      <c r="J266" s="111">
        <v>13437</v>
      </c>
      <c r="K266" s="111">
        <v>80</v>
      </c>
      <c r="L266" s="121"/>
      <c r="M266" s="127" t="s">
        <v>660</v>
      </c>
      <c r="N266" s="156">
        <v>1</v>
      </c>
    </row>
    <row r="267" spans="2:14" ht="15" customHeight="1">
      <c r="B267" s="143">
        <v>103</v>
      </c>
      <c r="C267" s="127" t="s">
        <v>378</v>
      </c>
      <c r="D267" s="144" t="s">
        <v>639</v>
      </c>
      <c r="E267" s="111">
        <v>1</v>
      </c>
      <c r="F267" s="111">
        <v>25</v>
      </c>
      <c r="G267" s="111">
        <v>25</v>
      </c>
      <c r="H267" s="111">
        <v>0.5</v>
      </c>
      <c r="I267" s="111">
        <v>22201</v>
      </c>
      <c r="J267" s="111">
        <v>18901</v>
      </c>
      <c r="K267" s="111">
        <v>109</v>
      </c>
      <c r="L267" s="123">
        <v>0.0625</v>
      </c>
      <c r="M267" s="127" t="s">
        <v>661</v>
      </c>
      <c r="N267" s="156">
        <v>1</v>
      </c>
    </row>
    <row r="268" spans="2:14" ht="15" customHeight="1">
      <c r="B268" s="143">
        <v>104</v>
      </c>
      <c r="C268" s="127" t="s">
        <v>438</v>
      </c>
      <c r="D268" s="144" t="s">
        <v>640</v>
      </c>
      <c r="E268" s="111">
        <v>1</v>
      </c>
      <c r="F268" s="129">
        <v>3</v>
      </c>
      <c r="G268" s="111">
        <v>2.5</v>
      </c>
      <c r="H268" s="111"/>
      <c r="I268" s="111">
        <v>49444</v>
      </c>
      <c r="J268" s="111">
        <v>10240</v>
      </c>
      <c r="K268" s="111">
        <v>48</v>
      </c>
      <c r="L268" s="126"/>
      <c r="M268" s="127" t="s">
        <v>662</v>
      </c>
      <c r="N268" s="156">
        <v>1</v>
      </c>
    </row>
    <row r="269" spans="2:14" ht="15" customHeight="1">
      <c r="B269" s="209">
        <v>105</v>
      </c>
      <c r="C269" s="127" t="s">
        <v>378</v>
      </c>
      <c r="D269" s="162" t="s">
        <v>664</v>
      </c>
      <c r="E269" s="111">
        <v>1</v>
      </c>
      <c r="F269" s="111">
        <v>25</v>
      </c>
      <c r="G269" s="111">
        <v>25</v>
      </c>
      <c r="H269" s="111">
        <v>0.5</v>
      </c>
      <c r="I269" s="111">
        <v>22201</v>
      </c>
      <c r="J269" s="111">
        <v>18901</v>
      </c>
      <c r="K269" s="111">
        <v>109</v>
      </c>
      <c r="L269" s="123">
        <v>0.0625</v>
      </c>
      <c r="M269" s="127" t="s">
        <v>672</v>
      </c>
      <c r="N269" s="156">
        <v>1</v>
      </c>
    </row>
    <row r="270" spans="2:14" ht="15" customHeight="1">
      <c r="B270" s="211"/>
      <c r="C270" s="127" t="s">
        <v>379</v>
      </c>
      <c r="D270" s="164"/>
      <c r="E270" s="111">
        <v>1</v>
      </c>
      <c r="F270" s="111">
        <v>32</v>
      </c>
      <c r="G270" s="111">
        <v>32</v>
      </c>
      <c r="H270" s="111">
        <v>3</v>
      </c>
      <c r="I270" s="111">
        <v>371923</v>
      </c>
      <c r="J270" s="111">
        <v>349640</v>
      </c>
      <c r="K270" s="111">
        <v>2010</v>
      </c>
      <c r="L270" s="123">
        <v>2.15</v>
      </c>
      <c r="M270" s="127" t="s">
        <v>673</v>
      </c>
      <c r="N270" s="156">
        <v>1</v>
      </c>
    </row>
    <row r="271" spans="2:14" ht="15" customHeight="1">
      <c r="B271" s="209">
        <v>106</v>
      </c>
      <c r="C271" s="127" t="s">
        <v>380</v>
      </c>
      <c r="D271" s="162" t="s">
        <v>665</v>
      </c>
      <c r="E271" s="111">
        <v>1</v>
      </c>
      <c r="F271" s="111"/>
      <c r="G271" s="111">
        <v>3.6</v>
      </c>
      <c r="H271" s="111">
        <v>9</v>
      </c>
      <c r="I271" s="111">
        <v>450000</v>
      </c>
      <c r="J271" s="111">
        <v>141000</v>
      </c>
      <c r="K271" s="111">
        <v>810</v>
      </c>
      <c r="L271" s="123">
        <v>1.83</v>
      </c>
      <c r="M271" s="127" t="s">
        <v>674</v>
      </c>
      <c r="N271" s="121">
        <v>1</v>
      </c>
    </row>
    <row r="272" spans="2:14" ht="15" customHeight="1">
      <c r="B272" s="211"/>
      <c r="C272" s="127" t="s">
        <v>378</v>
      </c>
      <c r="D272" s="164"/>
      <c r="E272" s="111">
        <v>1</v>
      </c>
      <c r="F272" s="111">
        <v>25</v>
      </c>
      <c r="G272" s="111">
        <v>25</v>
      </c>
      <c r="H272" s="111">
        <v>0.5</v>
      </c>
      <c r="I272" s="111">
        <v>22201</v>
      </c>
      <c r="J272" s="111">
        <v>18901</v>
      </c>
      <c r="K272" s="111">
        <v>109</v>
      </c>
      <c r="L272" s="123">
        <v>0.0625</v>
      </c>
      <c r="M272" s="127" t="s">
        <v>1101</v>
      </c>
      <c r="N272" s="121">
        <v>1</v>
      </c>
    </row>
    <row r="273" spans="2:14" ht="15" customHeight="1">
      <c r="B273" s="143">
        <v>107</v>
      </c>
      <c r="C273" s="127" t="s">
        <v>380</v>
      </c>
      <c r="D273" s="144" t="s">
        <v>666</v>
      </c>
      <c r="E273" s="111">
        <v>1</v>
      </c>
      <c r="F273" s="111"/>
      <c r="G273" s="111">
        <v>3.6</v>
      </c>
      <c r="H273" s="111">
        <v>9</v>
      </c>
      <c r="I273" s="111">
        <v>450000</v>
      </c>
      <c r="J273" s="111">
        <v>141000</v>
      </c>
      <c r="K273" s="111">
        <v>810</v>
      </c>
      <c r="L273" s="123">
        <v>1.83</v>
      </c>
      <c r="M273" s="127" t="s">
        <v>675</v>
      </c>
      <c r="N273" s="121">
        <v>1</v>
      </c>
    </row>
    <row r="274" spans="2:14" ht="15" customHeight="1">
      <c r="B274" s="143">
        <v>108</v>
      </c>
      <c r="C274" s="127" t="s">
        <v>380</v>
      </c>
      <c r="D274" s="144" t="s">
        <v>667</v>
      </c>
      <c r="E274" s="111">
        <v>1</v>
      </c>
      <c r="F274" s="111"/>
      <c r="G274" s="111">
        <v>3.6</v>
      </c>
      <c r="H274" s="111">
        <v>9</v>
      </c>
      <c r="I274" s="111">
        <v>450000</v>
      </c>
      <c r="J274" s="111">
        <v>141000</v>
      </c>
      <c r="K274" s="111">
        <v>810</v>
      </c>
      <c r="L274" s="123">
        <v>1.83</v>
      </c>
      <c r="M274" s="127" t="s">
        <v>676</v>
      </c>
      <c r="N274" s="121">
        <v>1</v>
      </c>
    </row>
    <row r="275" spans="2:14" ht="15" customHeight="1">
      <c r="B275" s="209">
        <v>109</v>
      </c>
      <c r="C275" s="127" t="s">
        <v>378</v>
      </c>
      <c r="D275" s="162" t="s">
        <v>668</v>
      </c>
      <c r="E275" s="111">
        <v>1</v>
      </c>
      <c r="F275" s="111">
        <v>25</v>
      </c>
      <c r="G275" s="111">
        <v>25</v>
      </c>
      <c r="H275" s="111">
        <v>0.5</v>
      </c>
      <c r="I275" s="111">
        <v>22201</v>
      </c>
      <c r="J275" s="111">
        <v>18901</v>
      </c>
      <c r="K275" s="111">
        <v>109</v>
      </c>
      <c r="L275" s="123">
        <v>0.0625</v>
      </c>
      <c r="M275" s="127" t="s">
        <v>677</v>
      </c>
      <c r="N275" s="121">
        <v>1</v>
      </c>
    </row>
    <row r="276" spans="2:14" ht="15" customHeight="1">
      <c r="B276" s="210"/>
      <c r="C276" s="127" t="s">
        <v>380</v>
      </c>
      <c r="D276" s="163"/>
      <c r="E276" s="111">
        <v>1</v>
      </c>
      <c r="F276" s="111"/>
      <c r="G276" s="111">
        <v>3.6</v>
      </c>
      <c r="H276" s="111">
        <v>9</v>
      </c>
      <c r="I276" s="111">
        <v>450000</v>
      </c>
      <c r="J276" s="111">
        <v>141000</v>
      </c>
      <c r="K276" s="111">
        <v>810</v>
      </c>
      <c r="L276" s="123">
        <v>1.83</v>
      </c>
      <c r="M276" s="127" t="s">
        <v>678</v>
      </c>
      <c r="N276" s="121">
        <v>1</v>
      </c>
    </row>
    <row r="277" spans="2:14" s="96" customFormat="1" ht="15" customHeight="1">
      <c r="B277" s="211"/>
      <c r="C277" s="128" t="s">
        <v>379</v>
      </c>
      <c r="D277" s="164"/>
      <c r="E277" s="111">
        <v>1</v>
      </c>
      <c r="F277" s="111">
        <v>32</v>
      </c>
      <c r="G277" s="111">
        <v>32</v>
      </c>
      <c r="H277" s="111">
        <v>3</v>
      </c>
      <c r="I277" s="111">
        <v>371923</v>
      </c>
      <c r="J277" s="111">
        <v>349640</v>
      </c>
      <c r="K277" s="111">
        <v>2010</v>
      </c>
      <c r="L277" s="123">
        <v>2.15</v>
      </c>
      <c r="M277" s="128" t="s">
        <v>679</v>
      </c>
      <c r="N277" s="121">
        <v>1</v>
      </c>
    </row>
    <row r="278" spans="2:14" ht="15">
      <c r="B278" s="209">
        <v>110</v>
      </c>
      <c r="C278" s="127" t="s">
        <v>378</v>
      </c>
      <c r="D278" s="162" t="s">
        <v>669</v>
      </c>
      <c r="E278" s="111">
        <v>1</v>
      </c>
      <c r="F278" s="111">
        <v>25</v>
      </c>
      <c r="G278" s="111">
        <v>25</v>
      </c>
      <c r="H278" s="111">
        <v>0.5</v>
      </c>
      <c r="I278" s="111">
        <v>22201</v>
      </c>
      <c r="J278" s="111">
        <v>18901</v>
      </c>
      <c r="K278" s="111">
        <v>109</v>
      </c>
      <c r="L278" s="123">
        <v>0.0625</v>
      </c>
      <c r="M278" s="127" t="s">
        <v>680</v>
      </c>
      <c r="N278" s="121">
        <v>1</v>
      </c>
    </row>
    <row r="279" spans="2:14" ht="15">
      <c r="B279" s="211"/>
      <c r="C279" s="127" t="s">
        <v>380</v>
      </c>
      <c r="D279" s="164"/>
      <c r="E279" s="111">
        <v>1</v>
      </c>
      <c r="F279" s="111"/>
      <c r="G279" s="111">
        <v>3.6</v>
      </c>
      <c r="H279" s="111">
        <v>9</v>
      </c>
      <c r="I279" s="111">
        <v>450000</v>
      </c>
      <c r="J279" s="111">
        <v>141000</v>
      </c>
      <c r="K279" s="111">
        <v>810</v>
      </c>
      <c r="L279" s="123">
        <v>1.83</v>
      </c>
      <c r="M279" s="127" t="s">
        <v>681</v>
      </c>
      <c r="N279" s="121">
        <v>1</v>
      </c>
    </row>
    <row r="280" spans="2:14" ht="15">
      <c r="B280" s="143">
        <v>111</v>
      </c>
      <c r="C280" s="127" t="s">
        <v>378</v>
      </c>
      <c r="D280" s="144" t="s">
        <v>670</v>
      </c>
      <c r="E280" s="111">
        <v>1</v>
      </c>
      <c r="F280" s="111">
        <v>25</v>
      </c>
      <c r="G280" s="111">
        <v>25</v>
      </c>
      <c r="H280" s="111">
        <v>0.5</v>
      </c>
      <c r="I280" s="111">
        <v>22201</v>
      </c>
      <c r="J280" s="111">
        <v>18901</v>
      </c>
      <c r="K280" s="111">
        <v>109</v>
      </c>
      <c r="L280" s="123">
        <v>0.0625</v>
      </c>
      <c r="M280" s="127" t="s">
        <v>682</v>
      </c>
      <c r="N280" s="121">
        <v>1</v>
      </c>
    </row>
    <row r="281" spans="2:14" ht="15">
      <c r="B281" s="143">
        <v>112</v>
      </c>
      <c r="C281" s="127" t="s">
        <v>380</v>
      </c>
      <c r="D281" s="144" t="s">
        <v>671</v>
      </c>
      <c r="E281" s="111">
        <v>1</v>
      </c>
      <c r="F281" s="111"/>
      <c r="G281" s="111">
        <v>3.6</v>
      </c>
      <c r="H281" s="111">
        <v>9</v>
      </c>
      <c r="I281" s="111">
        <v>450000</v>
      </c>
      <c r="J281" s="111">
        <v>141000</v>
      </c>
      <c r="K281" s="111">
        <v>810</v>
      </c>
      <c r="L281" s="123">
        <v>1.83</v>
      </c>
      <c r="M281" s="127" t="s">
        <v>683</v>
      </c>
      <c r="N281" s="121">
        <v>1</v>
      </c>
    </row>
    <row r="282" spans="2:14" ht="15">
      <c r="B282" s="209">
        <v>113</v>
      </c>
      <c r="C282" s="127" t="s">
        <v>378</v>
      </c>
      <c r="D282" s="162" t="s">
        <v>684</v>
      </c>
      <c r="E282" s="111">
        <v>1</v>
      </c>
      <c r="F282" s="111">
        <v>25</v>
      </c>
      <c r="G282" s="111">
        <v>25</v>
      </c>
      <c r="H282" s="111">
        <v>0.5</v>
      </c>
      <c r="I282" s="111">
        <v>22201</v>
      </c>
      <c r="J282" s="111">
        <v>18901</v>
      </c>
      <c r="K282" s="111">
        <v>109</v>
      </c>
      <c r="L282" s="123">
        <v>0.0625</v>
      </c>
      <c r="M282" s="127" t="s">
        <v>692</v>
      </c>
      <c r="N282" s="121">
        <v>1</v>
      </c>
    </row>
    <row r="283" spans="2:14" ht="15">
      <c r="B283" s="211"/>
      <c r="C283" s="127" t="s">
        <v>380</v>
      </c>
      <c r="D283" s="164"/>
      <c r="E283" s="111">
        <v>1</v>
      </c>
      <c r="F283" s="111"/>
      <c r="G283" s="111">
        <v>3.6</v>
      </c>
      <c r="H283" s="111">
        <v>9</v>
      </c>
      <c r="I283" s="111">
        <v>450000</v>
      </c>
      <c r="J283" s="111">
        <v>141000</v>
      </c>
      <c r="K283" s="111">
        <v>810</v>
      </c>
      <c r="L283" s="123">
        <v>1.83</v>
      </c>
      <c r="M283" s="127" t="s">
        <v>1099</v>
      </c>
      <c r="N283" s="121">
        <v>1</v>
      </c>
    </row>
    <row r="284" spans="2:14" ht="15">
      <c r="B284" s="209">
        <v>114</v>
      </c>
      <c r="C284" s="127" t="s">
        <v>378</v>
      </c>
      <c r="D284" s="162" t="s">
        <v>667</v>
      </c>
      <c r="E284" s="111">
        <v>1</v>
      </c>
      <c r="F284" s="111">
        <v>25</v>
      </c>
      <c r="G284" s="111">
        <v>25</v>
      </c>
      <c r="H284" s="111">
        <v>0.5</v>
      </c>
      <c r="I284" s="111">
        <v>22201</v>
      </c>
      <c r="J284" s="111">
        <v>18901</v>
      </c>
      <c r="K284" s="111">
        <v>109</v>
      </c>
      <c r="L284" s="123">
        <v>0.0625</v>
      </c>
      <c r="M284" s="127" t="s">
        <v>676</v>
      </c>
      <c r="N284" s="121">
        <v>1</v>
      </c>
    </row>
    <row r="285" spans="2:14" ht="15">
      <c r="B285" s="211"/>
      <c r="C285" s="127" t="s">
        <v>379</v>
      </c>
      <c r="D285" s="164"/>
      <c r="E285" s="111">
        <v>1</v>
      </c>
      <c r="F285" s="111">
        <v>32</v>
      </c>
      <c r="G285" s="111">
        <v>32</v>
      </c>
      <c r="H285" s="111">
        <v>3</v>
      </c>
      <c r="I285" s="111">
        <v>371923</v>
      </c>
      <c r="J285" s="111">
        <v>349640</v>
      </c>
      <c r="K285" s="111">
        <v>2010</v>
      </c>
      <c r="L285" s="123">
        <v>2.15</v>
      </c>
      <c r="M285" s="127" t="s">
        <v>1100</v>
      </c>
      <c r="N285" s="156">
        <v>1</v>
      </c>
    </row>
    <row r="286" spans="2:14" ht="15">
      <c r="B286" s="143">
        <v>115</v>
      </c>
      <c r="C286" s="127" t="s">
        <v>380</v>
      </c>
      <c r="D286" s="144" t="s">
        <v>685</v>
      </c>
      <c r="E286" s="111">
        <v>1</v>
      </c>
      <c r="F286" s="111"/>
      <c r="G286" s="111">
        <v>3.6</v>
      </c>
      <c r="H286" s="111">
        <v>9</v>
      </c>
      <c r="I286" s="111">
        <v>450000</v>
      </c>
      <c r="J286" s="111">
        <v>141000</v>
      </c>
      <c r="K286" s="111">
        <v>810</v>
      </c>
      <c r="L286" s="123">
        <v>1.83</v>
      </c>
      <c r="M286" s="127" t="s">
        <v>693</v>
      </c>
      <c r="N286" s="156">
        <v>1</v>
      </c>
    </row>
    <row r="287" spans="2:14" ht="15">
      <c r="B287" s="143">
        <v>116</v>
      </c>
      <c r="C287" s="127" t="s">
        <v>380</v>
      </c>
      <c r="D287" s="144" t="s">
        <v>686</v>
      </c>
      <c r="E287" s="111">
        <v>1</v>
      </c>
      <c r="F287" s="111"/>
      <c r="G287" s="111">
        <v>3.6</v>
      </c>
      <c r="H287" s="111">
        <v>9</v>
      </c>
      <c r="I287" s="111">
        <v>450000</v>
      </c>
      <c r="J287" s="111">
        <v>141000</v>
      </c>
      <c r="K287" s="111">
        <v>810</v>
      </c>
      <c r="L287" s="123">
        <v>1.83</v>
      </c>
      <c r="M287" s="127" t="s">
        <v>694</v>
      </c>
      <c r="N287" s="156">
        <v>1</v>
      </c>
    </row>
    <row r="288" spans="2:14" ht="15">
      <c r="B288" s="143">
        <v>117</v>
      </c>
      <c r="C288" s="127" t="s">
        <v>378</v>
      </c>
      <c r="D288" s="144" t="s">
        <v>687</v>
      </c>
      <c r="E288" s="111">
        <v>1</v>
      </c>
      <c r="F288" s="111">
        <v>25</v>
      </c>
      <c r="G288" s="111">
        <v>25</v>
      </c>
      <c r="H288" s="111">
        <v>0.5</v>
      </c>
      <c r="I288" s="111">
        <v>22201</v>
      </c>
      <c r="J288" s="111">
        <v>18901</v>
      </c>
      <c r="K288" s="111">
        <v>109</v>
      </c>
      <c r="L288" s="123">
        <v>0.0625</v>
      </c>
      <c r="M288" s="127" t="s">
        <v>682</v>
      </c>
      <c r="N288" s="156">
        <v>1</v>
      </c>
    </row>
    <row r="289" spans="2:14" ht="15">
      <c r="B289" s="143">
        <v>118</v>
      </c>
      <c r="C289" s="127" t="s">
        <v>380</v>
      </c>
      <c r="D289" s="144" t="s">
        <v>688</v>
      </c>
      <c r="E289" s="111">
        <v>1</v>
      </c>
      <c r="F289" s="111"/>
      <c r="G289" s="111">
        <v>3.6</v>
      </c>
      <c r="H289" s="111">
        <v>9</v>
      </c>
      <c r="I289" s="111">
        <v>450000</v>
      </c>
      <c r="J289" s="111">
        <v>141000</v>
      </c>
      <c r="K289" s="111">
        <v>810</v>
      </c>
      <c r="L289" s="123">
        <v>1.83</v>
      </c>
      <c r="M289" s="127" t="s">
        <v>695</v>
      </c>
      <c r="N289" s="156">
        <v>1</v>
      </c>
    </row>
    <row r="290" spans="2:14" ht="15" customHeight="1">
      <c r="B290" s="209">
        <v>119</v>
      </c>
      <c r="C290" s="127" t="s">
        <v>379</v>
      </c>
      <c r="D290" s="162" t="s">
        <v>689</v>
      </c>
      <c r="E290" s="111">
        <v>1</v>
      </c>
      <c r="F290" s="111">
        <v>32</v>
      </c>
      <c r="G290" s="111">
        <v>32</v>
      </c>
      <c r="H290" s="111">
        <v>3</v>
      </c>
      <c r="I290" s="111">
        <v>371923</v>
      </c>
      <c r="J290" s="111">
        <v>349640</v>
      </c>
      <c r="K290" s="111">
        <v>2010</v>
      </c>
      <c r="L290" s="123">
        <v>2.15</v>
      </c>
      <c r="M290" s="127" t="s">
        <v>696</v>
      </c>
      <c r="N290" s="156">
        <v>1</v>
      </c>
    </row>
    <row r="291" spans="2:14" ht="15">
      <c r="B291" s="211"/>
      <c r="C291" s="127" t="s">
        <v>378</v>
      </c>
      <c r="D291" s="165"/>
      <c r="E291" s="111">
        <v>1</v>
      </c>
      <c r="F291" s="111">
        <v>25</v>
      </c>
      <c r="G291" s="111">
        <v>25</v>
      </c>
      <c r="H291" s="111">
        <v>0.5</v>
      </c>
      <c r="I291" s="111">
        <v>22201</v>
      </c>
      <c r="J291" s="111">
        <v>18901</v>
      </c>
      <c r="K291" s="111">
        <v>109</v>
      </c>
      <c r="L291" s="123">
        <v>0.0625</v>
      </c>
      <c r="M291" s="127" t="s">
        <v>701</v>
      </c>
      <c r="N291" s="156">
        <v>1</v>
      </c>
    </row>
    <row r="292" spans="2:14" ht="15" customHeight="1">
      <c r="B292" s="209">
        <v>120</v>
      </c>
      <c r="C292" s="127" t="s">
        <v>379</v>
      </c>
      <c r="D292" s="162" t="s">
        <v>690</v>
      </c>
      <c r="E292" s="111">
        <v>1</v>
      </c>
      <c r="F292" s="111">
        <v>32</v>
      </c>
      <c r="G292" s="111">
        <v>32</v>
      </c>
      <c r="H292" s="111">
        <v>3</v>
      </c>
      <c r="I292" s="111">
        <v>371923</v>
      </c>
      <c r="J292" s="111">
        <v>349640</v>
      </c>
      <c r="K292" s="111">
        <v>2010</v>
      </c>
      <c r="L292" s="123">
        <v>2.15</v>
      </c>
      <c r="M292" s="127" t="s">
        <v>697</v>
      </c>
      <c r="N292" s="156">
        <v>1</v>
      </c>
    </row>
    <row r="293" spans="2:14" ht="15" customHeight="1">
      <c r="B293" s="211"/>
      <c r="C293" s="127" t="s">
        <v>380</v>
      </c>
      <c r="D293" s="165"/>
      <c r="E293" s="111">
        <v>1</v>
      </c>
      <c r="F293" s="111"/>
      <c r="G293" s="111">
        <v>3.6</v>
      </c>
      <c r="H293" s="111">
        <v>9</v>
      </c>
      <c r="I293" s="111">
        <v>450000</v>
      </c>
      <c r="J293" s="111">
        <v>141000</v>
      </c>
      <c r="K293" s="111">
        <v>810</v>
      </c>
      <c r="L293" s="123">
        <v>1.83</v>
      </c>
      <c r="M293" s="127" t="s">
        <v>698</v>
      </c>
      <c r="N293" s="156">
        <v>1</v>
      </c>
    </row>
    <row r="294" spans="2:14" ht="15" customHeight="1">
      <c r="B294" s="209">
        <v>121</v>
      </c>
      <c r="C294" s="127" t="s">
        <v>379</v>
      </c>
      <c r="D294" s="162" t="s">
        <v>691</v>
      </c>
      <c r="E294" s="111">
        <v>1</v>
      </c>
      <c r="F294" s="111">
        <v>32</v>
      </c>
      <c r="G294" s="111">
        <v>32</v>
      </c>
      <c r="H294" s="111">
        <v>3</v>
      </c>
      <c r="I294" s="111">
        <v>371923</v>
      </c>
      <c r="J294" s="111">
        <v>349640</v>
      </c>
      <c r="K294" s="111">
        <v>2010</v>
      </c>
      <c r="L294" s="123">
        <v>2.15</v>
      </c>
      <c r="M294" s="127" t="s">
        <v>699</v>
      </c>
      <c r="N294" s="156">
        <v>1</v>
      </c>
    </row>
    <row r="295" spans="2:14" ht="15" customHeight="1">
      <c r="B295" s="211"/>
      <c r="C295" s="127" t="s">
        <v>380</v>
      </c>
      <c r="D295" s="165"/>
      <c r="E295" s="111">
        <v>1</v>
      </c>
      <c r="F295" s="111"/>
      <c r="G295" s="111">
        <v>3.6</v>
      </c>
      <c r="H295" s="111">
        <v>9</v>
      </c>
      <c r="I295" s="111">
        <v>450000</v>
      </c>
      <c r="J295" s="111">
        <v>141000</v>
      </c>
      <c r="K295" s="111">
        <v>810</v>
      </c>
      <c r="L295" s="123">
        <v>1.83</v>
      </c>
      <c r="M295" s="127" t="s">
        <v>700</v>
      </c>
      <c r="N295" s="156">
        <v>1</v>
      </c>
    </row>
    <row r="296" spans="2:14" ht="15" customHeight="1">
      <c r="B296" s="209">
        <v>122</v>
      </c>
      <c r="C296" s="127" t="s">
        <v>379</v>
      </c>
      <c r="D296" s="162" t="s">
        <v>702</v>
      </c>
      <c r="E296" s="111">
        <v>1</v>
      </c>
      <c r="F296" s="111">
        <v>32</v>
      </c>
      <c r="G296" s="111">
        <v>32</v>
      </c>
      <c r="H296" s="111">
        <v>3</v>
      </c>
      <c r="I296" s="111">
        <v>371923</v>
      </c>
      <c r="J296" s="111">
        <v>349640</v>
      </c>
      <c r="K296" s="111">
        <v>2010</v>
      </c>
      <c r="L296" s="123">
        <v>2.15</v>
      </c>
      <c r="M296" s="127" t="s">
        <v>709</v>
      </c>
      <c r="N296" s="156">
        <v>1</v>
      </c>
    </row>
    <row r="297" spans="2:14" ht="15">
      <c r="B297" s="210"/>
      <c r="C297" s="127" t="s">
        <v>378</v>
      </c>
      <c r="D297" s="166"/>
      <c r="E297" s="111">
        <v>1</v>
      </c>
      <c r="F297" s="111">
        <v>25</v>
      </c>
      <c r="G297" s="111">
        <v>25</v>
      </c>
      <c r="H297" s="111">
        <v>0.5</v>
      </c>
      <c r="I297" s="111">
        <v>22201</v>
      </c>
      <c r="J297" s="111">
        <v>18901</v>
      </c>
      <c r="K297" s="111">
        <v>109</v>
      </c>
      <c r="L297" s="123">
        <v>0.0625</v>
      </c>
      <c r="M297" s="127" t="s">
        <v>710</v>
      </c>
      <c r="N297" s="156">
        <v>1</v>
      </c>
    </row>
    <row r="298" spans="2:14" ht="15" customHeight="1">
      <c r="B298" s="211"/>
      <c r="C298" s="127" t="s">
        <v>380</v>
      </c>
      <c r="D298" s="165"/>
      <c r="E298" s="111">
        <v>1</v>
      </c>
      <c r="F298" s="111"/>
      <c r="G298" s="111">
        <v>3.6</v>
      </c>
      <c r="H298" s="111">
        <v>9</v>
      </c>
      <c r="I298" s="111">
        <v>450000</v>
      </c>
      <c r="J298" s="111">
        <v>141000</v>
      </c>
      <c r="K298" s="111">
        <v>810</v>
      </c>
      <c r="L298" s="123">
        <v>1.83</v>
      </c>
      <c r="M298" s="127" t="s">
        <v>1098</v>
      </c>
      <c r="N298" s="156">
        <v>1</v>
      </c>
    </row>
    <row r="299" spans="2:14" ht="15" customHeight="1">
      <c r="B299" s="209">
        <v>123</v>
      </c>
      <c r="C299" s="127" t="s">
        <v>379</v>
      </c>
      <c r="D299" s="162" t="s">
        <v>703</v>
      </c>
      <c r="E299" s="111">
        <v>1</v>
      </c>
      <c r="F299" s="111">
        <v>32</v>
      </c>
      <c r="G299" s="111">
        <v>32</v>
      </c>
      <c r="H299" s="111">
        <v>3</v>
      </c>
      <c r="I299" s="111">
        <v>371923</v>
      </c>
      <c r="J299" s="111">
        <v>349640</v>
      </c>
      <c r="K299" s="111">
        <v>2010</v>
      </c>
      <c r="L299" s="123">
        <v>2.15</v>
      </c>
      <c r="M299" s="127" t="s">
        <v>711</v>
      </c>
      <c r="N299" s="156">
        <v>1</v>
      </c>
    </row>
    <row r="300" spans="2:14" ht="15">
      <c r="B300" s="210"/>
      <c r="C300" s="127" t="s">
        <v>378</v>
      </c>
      <c r="D300" s="166"/>
      <c r="E300" s="111">
        <v>1</v>
      </c>
      <c r="F300" s="111">
        <v>25</v>
      </c>
      <c r="G300" s="111">
        <v>25</v>
      </c>
      <c r="H300" s="111">
        <v>0.5</v>
      </c>
      <c r="I300" s="111">
        <v>22201</v>
      </c>
      <c r="J300" s="111">
        <v>18901</v>
      </c>
      <c r="K300" s="111">
        <v>109</v>
      </c>
      <c r="L300" s="123">
        <v>0.0625</v>
      </c>
      <c r="M300" s="127" t="s">
        <v>712</v>
      </c>
      <c r="N300" s="156">
        <v>1</v>
      </c>
    </row>
    <row r="301" spans="2:14" ht="15" customHeight="1">
      <c r="B301" s="211"/>
      <c r="C301" s="127" t="s">
        <v>380</v>
      </c>
      <c r="D301" s="165"/>
      <c r="E301" s="111">
        <v>1</v>
      </c>
      <c r="F301" s="111"/>
      <c r="G301" s="111">
        <v>3.6</v>
      </c>
      <c r="H301" s="111">
        <v>9</v>
      </c>
      <c r="I301" s="111">
        <v>450000</v>
      </c>
      <c r="J301" s="111">
        <v>141000</v>
      </c>
      <c r="K301" s="111">
        <v>810</v>
      </c>
      <c r="L301" s="123">
        <v>1.83</v>
      </c>
      <c r="M301" s="127" t="s">
        <v>712</v>
      </c>
      <c r="N301" s="121">
        <v>1</v>
      </c>
    </row>
    <row r="302" spans="2:14" ht="15" customHeight="1">
      <c r="B302" s="209">
        <v>124</v>
      </c>
      <c r="C302" s="127" t="s">
        <v>380</v>
      </c>
      <c r="D302" s="162" t="s">
        <v>704</v>
      </c>
      <c r="E302" s="111">
        <v>1</v>
      </c>
      <c r="F302" s="111"/>
      <c r="G302" s="111">
        <v>3.6</v>
      </c>
      <c r="H302" s="111">
        <v>9</v>
      </c>
      <c r="I302" s="111">
        <v>450000</v>
      </c>
      <c r="J302" s="111">
        <v>141000</v>
      </c>
      <c r="K302" s="111">
        <v>810</v>
      </c>
      <c r="L302" s="123">
        <v>1.83</v>
      </c>
      <c r="M302" s="127" t="s">
        <v>713</v>
      </c>
      <c r="N302" s="121">
        <v>1</v>
      </c>
    </row>
    <row r="303" spans="2:14" ht="15">
      <c r="B303" s="211"/>
      <c r="C303" s="127" t="s">
        <v>378</v>
      </c>
      <c r="D303" s="165"/>
      <c r="E303" s="111">
        <v>1</v>
      </c>
      <c r="F303" s="111">
        <v>25</v>
      </c>
      <c r="G303" s="111">
        <v>25</v>
      </c>
      <c r="H303" s="111">
        <v>0.5</v>
      </c>
      <c r="I303" s="111">
        <v>22201</v>
      </c>
      <c r="J303" s="111">
        <v>18901</v>
      </c>
      <c r="K303" s="111">
        <v>109</v>
      </c>
      <c r="L303" s="123">
        <v>0.0625</v>
      </c>
      <c r="M303" s="127" t="s">
        <v>714</v>
      </c>
      <c r="N303" s="121">
        <v>1</v>
      </c>
    </row>
    <row r="304" spans="2:14" ht="15">
      <c r="B304" s="209">
        <v>125</v>
      </c>
      <c r="C304" s="127" t="s">
        <v>378</v>
      </c>
      <c r="D304" s="162" t="s">
        <v>705</v>
      </c>
      <c r="E304" s="111">
        <v>1</v>
      </c>
      <c r="F304" s="111">
        <v>25</v>
      </c>
      <c r="G304" s="111">
        <v>25</v>
      </c>
      <c r="H304" s="111">
        <v>0.5</v>
      </c>
      <c r="I304" s="111">
        <v>22201</v>
      </c>
      <c r="J304" s="111">
        <v>18901</v>
      </c>
      <c r="K304" s="111">
        <v>109</v>
      </c>
      <c r="L304" s="123">
        <v>0.0625</v>
      </c>
      <c r="M304" s="127" t="s">
        <v>715</v>
      </c>
      <c r="N304" s="121">
        <v>1</v>
      </c>
    </row>
    <row r="305" spans="2:14" ht="15">
      <c r="B305" s="211"/>
      <c r="C305" s="127" t="s">
        <v>380</v>
      </c>
      <c r="D305" s="164"/>
      <c r="E305" s="111">
        <v>1</v>
      </c>
      <c r="F305" s="111"/>
      <c r="G305" s="111">
        <v>3.6</v>
      </c>
      <c r="H305" s="111">
        <v>9</v>
      </c>
      <c r="I305" s="111">
        <v>450000</v>
      </c>
      <c r="J305" s="111">
        <v>141000</v>
      </c>
      <c r="K305" s="111">
        <v>810</v>
      </c>
      <c r="L305" s="123">
        <v>1.83</v>
      </c>
      <c r="M305" s="127" t="s">
        <v>716</v>
      </c>
      <c r="N305" s="121">
        <v>1</v>
      </c>
    </row>
    <row r="306" spans="2:14" ht="15">
      <c r="B306" s="209">
        <v>126</v>
      </c>
      <c r="C306" s="127" t="s">
        <v>378</v>
      </c>
      <c r="D306" s="162" t="s">
        <v>706</v>
      </c>
      <c r="E306" s="111">
        <v>1</v>
      </c>
      <c r="F306" s="111">
        <v>25</v>
      </c>
      <c r="G306" s="111">
        <v>25</v>
      </c>
      <c r="H306" s="111">
        <v>0.5</v>
      </c>
      <c r="I306" s="111">
        <v>22201</v>
      </c>
      <c r="J306" s="111">
        <v>18901</v>
      </c>
      <c r="K306" s="111">
        <v>109</v>
      </c>
      <c r="L306" s="123">
        <v>0.0625</v>
      </c>
      <c r="M306" s="127" t="s">
        <v>717</v>
      </c>
      <c r="N306" s="121">
        <v>1</v>
      </c>
    </row>
    <row r="307" spans="2:14" ht="15">
      <c r="B307" s="211"/>
      <c r="C307" s="127" t="s">
        <v>379</v>
      </c>
      <c r="D307" s="164"/>
      <c r="E307" s="111">
        <v>1</v>
      </c>
      <c r="F307" s="111">
        <v>32</v>
      </c>
      <c r="G307" s="111">
        <v>32</v>
      </c>
      <c r="H307" s="111">
        <v>3</v>
      </c>
      <c r="I307" s="111">
        <v>371923</v>
      </c>
      <c r="J307" s="111">
        <v>349640</v>
      </c>
      <c r="K307" s="111">
        <v>2010</v>
      </c>
      <c r="L307" s="123">
        <v>2.15</v>
      </c>
      <c r="M307" s="127" t="s">
        <v>718</v>
      </c>
      <c r="N307" s="121">
        <v>1</v>
      </c>
    </row>
    <row r="308" spans="2:14" ht="15">
      <c r="B308" s="209">
        <v>127</v>
      </c>
      <c r="C308" s="127" t="s">
        <v>378</v>
      </c>
      <c r="D308" s="162" t="s">
        <v>707</v>
      </c>
      <c r="E308" s="111">
        <v>1</v>
      </c>
      <c r="F308" s="111">
        <v>25</v>
      </c>
      <c r="G308" s="111">
        <v>25</v>
      </c>
      <c r="H308" s="111">
        <v>0.5</v>
      </c>
      <c r="I308" s="111">
        <v>22201</v>
      </c>
      <c r="J308" s="111">
        <v>18901</v>
      </c>
      <c r="K308" s="111">
        <v>109</v>
      </c>
      <c r="L308" s="123">
        <v>0.0625</v>
      </c>
      <c r="M308" s="127" t="s">
        <v>719</v>
      </c>
      <c r="N308" s="121">
        <v>1</v>
      </c>
    </row>
    <row r="309" spans="2:14" ht="15">
      <c r="B309" s="211"/>
      <c r="C309" s="127" t="s">
        <v>379</v>
      </c>
      <c r="D309" s="164"/>
      <c r="E309" s="111">
        <v>1</v>
      </c>
      <c r="F309" s="111">
        <v>32</v>
      </c>
      <c r="G309" s="111">
        <v>32</v>
      </c>
      <c r="H309" s="111">
        <v>3</v>
      </c>
      <c r="I309" s="111">
        <v>371923</v>
      </c>
      <c r="J309" s="111">
        <v>349640</v>
      </c>
      <c r="K309" s="111">
        <v>2010</v>
      </c>
      <c r="L309" s="123">
        <v>2.15</v>
      </c>
      <c r="M309" s="127" t="s">
        <v>720</v>
      </c>
      <c r="N309" s="121">
        <v>1</v>
      </c>
    </row>
    <row r="310" spans="2:14" ht="15">
      <c r="B310" s="209">
        <v>128</v>
      </c>
      <c r="C310" s="127" t="s">
        <v>378</v>
      </c>
      <c r="D310" s="162" t="s">
        <v>708</v>
      </c>
      <c r="E310" s="111">
        <v>1</v>
      </c>
      <c r="F310" s="111">
        <v>25</v>
      </c>
      <c r="G310" s="111">
        <v>25</v>
      </c>
      <c r="H310" s="111">
        <v>0.5</v>
      </c>
      <c r="I310" s="111">
        <v>22201</v>
      </c>
      <c r="J310" s="111">
        <v>18901</v>
      </c>
      <c r="K310" s="111">
        <v>109</v>
      </c>
      <c r="L310" s="123">
        <v>0.0625</v>
      </c>
      <c r="M310" s="127" t="s">
        <v>721</v>
      </c>
      <c r="N310" s="121">
        <v>1</v>
      </c>
    </row>
    <row r="311" spans="2:14" ht="15">
      <c r="B311" s="211"/>
      <c r="C311" s="127" t="s">
        <v>379</v>
      </c>
      <c r="D311" s="164"/>
      <c r="E311" s="111">
        <v>1</v>
      </c>
      <c r="F311" s="111">
        <v>32</v>
      </c>
      <c r="G311" s="111">
        <v>32</v>
      </c>
      <c r="H311" s="111">
        <v>3</v>
      </c>
      <c r="I311" s="111">
        <v>371923</v>
      </c>
      <c r="J311" s="111">
        <v>349640</v>
      </c>
      <c r="K311" s="111">
        <v>2010</v>
      </c>
      <c r="L311" s="123">
        <v>2.15</v>
      </c>
      <c r="M311" s="127" t="s">
        <v>722</v>
      </c>
      <c r="N311" s="121">
        <v>1</v>
      </c>
    </row>
    <row r="312" spans="2:14" ht="15">
      <c r="B312" s="209">
        <v>129</v>
      </c>
      <c r="C312" s="127" t="s">
        <v>380</v>
      </c>
      <c r="D312" s="162" t="s">
        <v>723</v>
      </c>
      <c r="E312" s="111">
        <v>1</v>
      </c>
      <c r="F312" s="111"/>
      <c r="G312" s="111">
        <v>3.6</v>
      </c>
      <c r="H312" s="111">
        <v>9</v>
      </c>
      <c r="I312" s="111">
        <v>450000</v>
      </c>
      <c r="J312" s="111">
        <v>141000</v>
      </c>
      <c r="K312" s="111">
        <v>810</v>
      </c>
      <c r="L312" s="123">
        <v>1.83</v>
      </c>
      <c r="M312" s="127" t="s">
        <v>735</v>
      </c>
      <c r="N312" s="156">
        <v>1</v>
      </c>
    </row>
    <row r="313" spans="2:14" ht="15">
      <c r="B313" s="211"/>
      <c r="C313" s="127" t="s">
        <v>378</v>
      </c>
      <c r="D313" s="164"/>
      <c r="E313" s="111">
        <v>1</v>
      </c>
      <c r="F313" s="111">
        <v>25</v>
      </c>
      <c r="G313" s="111">
        <v>25</v>
      </c>
      <c r="H313" s="111">
        <v>0.5</v>
      </c>
      <c r="I313" s="111">
        <v>22201</v>
      </c>
      <c r="J313" s="111">
        <v>18901</v>
      </c>
      <c r="K313" s="111">
        <v>109</v>
      </c>
      <c r="L313" s="123">
        <v>0.0625</v>
      </c>
      <c r="M313" s="127" t="s">
        <v>736</v>
      </c>
      <c r="N313" s="156">
        <v>1</v>
      </c>
    </row>
    <row r="314" spans="2:14" ht="15">
      <c r="B314" s="209">
        <v>130</v>
      </c>
      <c r="C314" s="127" t="s">
        <v>380</v>
      </c>
      <c r="D314" s="162" t="s">
        <v>724</v>
      </c>
      <c r="E314" s="111">
        <v>1</v>
      </c>
      <c r="F314" s="111"/>
      <c r="G314" s="111">
        <v>3.6</v>
      </c>
      <c r="H314" s="111">
        <v>9</v>
      </c>
      <c r="I314" s="111">
        <v>450000</v>
      </c>
      <c r="J314" s="111">
        <v>141000</v>
      </c>
      <c r="K314" s="111">
        <v>810</v>
      </c>
      <c r="L314" s="123">
        <v>1.83</v>
      </c>
      <c r="M314" s="127" t="s">
        <v>737</v>
      </c>
      <c r="N314" s="121">
        <v>1</v>
      </c>
    </row>
    <row r="315" spans="2:14" ht="15">
      <c r="B315" s="211"/>
      <c r="C315" s="127" t="s">
        <v>378</v>
      </c>
      <c r="D315" s="164"/>
      <c r="E315" s="111">
        <v>1</v>
      </c>
      <c r="F315" s="111">
        <v>25</v>
      </c>
      <c r="G315" s="111">
        <v>25</v>
      </c>
      <c r="H315" s="111">
        <v>0.5</v>
      </c>
      <c r="I315" s="111">
        <v>22201</v>
      </c>
      <c r="J315" s="111">
        <v>18901</v>
      </c>
      <c r="K315" s="111">
        <v>109</v>
      </c>
      <c r="L315" s="123">
        <v>0.0625</v>
      </c>
      <c r="M315" s="127" t="s">
        <v>738</v>
      </c>
      <c r="N315" s="121">
        <v>1</v>
      </c>
    </row>
    <row r="316" spans="2:14" ht="15">
      <c r="B316" s="143">
        <v>131</v>
      </c>
      <c r="C316" s="127" t="s">
        <v>378</v>
      </c>
      <c r="D316" s="144" t="s">
        <v>725</v>
      </c>
      <c r="E316" s="111">
        <v>1</v>
      </c>
      <c r="F316" s="111">
        <v>25</v>
      </c>
      <c r="G316" s="111">
        <v>25</v>
      </c>
      <c r="H316" s="111">
        <v>0.5</v>
      </c>
      <c r="I316" s="111">
        <v>22201</v>
      </c>
      <c r="J316" s="111">
        <v>18901</v>
      </c>
      <c r="K316" s="111">
        <v>109</v>
      </c>
      <c r="L316" s="123">
        <v>0.0625</v>
      </c>
      <c r="M316" s="127" t="s">
        <v>739</v>
      </c>
      <c r="N316" s="121">
        <v>1</v>
      </c>
    </row>
    <row r="317" spans="2:14" ht="15">
      <c r="B317" s="143">
        <v>132</v>
      </c>
      <c r="C317" s="127" t="s">
        <v>378</v>
      </c>
      <c r="D317" s="144" t="s">
        <v>726</v>
      </c>
      <c r="E317" s="111">
        <v>1</v>
      </c>
      <c r="F317" s="111">
        <v>25</v>
      </c>
      <c r="G317" s="111">
        <v>25</v>
      </c>
      <c r="H317" s="111">
        <v>0.5</v>
      </c>
      <c r="I317" s="111">
        <v>22201</v>
      </c>
      <c r="J317" s="111">
        <v>18901</v>
      </c>
      <c r="K317" s="111">
        <v>109</v>
      </c>
      <c r="L317" s="123">
        <v>0.0625</v>
      </c>
      <c r="M317" s="127" t="s">
        <v>740</v>
      </c>
      <c r="N317" s="121">
        <v>1</v>
      </c>
    </row>
    <row r="318" spans="2:14" ht="15">
      <c r="B318" s="209">
        <v>133</v>
      </c>
      <c r="C318" s="127" t="s">
        <v>380</v>
      </c>
      <c r="D318" s="162" t="s">
        <v>727</v>
      </c>
      <c r="E318" s="111">
        <v>1</v>
      </c>
      <c r="F318" s="111"/>
      <c r="G318" s="111">
        <v>3.6</v>
      </c>
      <c r="H318" s="111">
        <v>9</v>
      </c>
      <c r="I318" s="111">
        <v>450000</v>
      </c>
      <c r="J318" s="111">
        <v>141000</v>
      </c>
      <c r="K318" s="111">
        <v>810</v>
      </c>
      <c r="L318" s="123">
        <v>1.83</v>
      </c>
      <c r="M318" s="127" t="s">
        <v>741</v>
      </c>
      <c r="N318" s="121">
        <v>1</v>
      </c>
    </row>
    <row r="319" spans="2:14" ht="15">
      <c r="B319" s="211"/>
      <c r="C319" s="127" t="s">
        <v>379</v>
      </c>
      <c r="D319" s="164"/>
      <c r="E319" s="111">
        <v>1</v>
      </c>
      <c r="F319" s="111">
        <v>32</v>
      </c>
      <c r="G319" s="111">
        <v>32</v>
      </c>
      <c r="H319" s="111">
        <v>3</v>
      </c>
      <c r="I319" s="111">
        <v>371923</v>
      </c>
      <c r="J319" s="111">
        <v>349640</v>
      </c>
      <c r="K319" s="111">
        <v>2010</v>
      </c>
      <c r="L319" s="123">
        <v>2.15</v>
      </c>
      <c r="M319" s="127" t="s">
        <v>742</v>
      </c>
      <c r="N319" s="156">
        <v>1</v>
      </c>
    </row>
    <row r="320" spans="2:14" ht="15">
      <c r="B320" s="143">
        <v>134</v>
      </c>
      <c r="C320" s="127" t="s">
        <v>378</v>
      </c>
      <c r="D320" s="144" t="s">
        <v>599</v>
      </c>
      <c r="E320" s="111">
        <v>1</v>
      </c>
      <c r="F320" s="111">
        <v>25</v>
      </c>
      <c r="G320" s="111">
        <v>25</v>
      </c>
      <c r="H320" s="111">
        <v>0.5</v>
      </c>
      <c r="I320" s="111">
        <v>22201</v>
      </c>
      <c r="J320" s="111">
        <v>18901</v>
      </c>
      <c r="K320" s="111">
        <v>109</v>
      </c>
      <c r="L320" s="123">
        <v>0.0625</v>
      </c>
      <c r="M320" s="127" t="s">
        <v>743</v>
      </c>
      <c r="N320" s="156">
        <v>1</v>
      </c>
    </row>
    <row r="321" spans="2:14" ht="15">
      <c r="B321" s="143">
        <v>135</v>
      </c>
      <c r="C321" s="127" t="s">
        <v>384</v>
      </c>
      <c r="D321" s="144" t="s">
        <v>728</v>
      </c>
      <c r="E321" s="111">
        <v>1</v>
      </c>
      <c r="F321" s="111">
        <v>3</v>
      </c>
      <c r="G321" s="111">
        <v>2.5</v>
      </c>
      <c r="H321" s="111"/>
      <c r="I321" s="111">
        <v>8578</v>
      </c>
      <c r="J321" s="111">
        <v>6433</v>
      </c>
      <c r="K321" s="111">
        <v>37</v>
      </c>
      <c r="L321" s="126"/>
      <c r="M321" s="127" t="s">
        <v>744</v>
      </c>
      <c r="N321" s="156">
        <v>1</v>
      </c>
    </row>
    <row r="322" spans="2:14" ht="15">
      <c r="B322" s="143">
        <v>136</v>
      </c>
      <c r="C322" s="127" t="s">
        <v>378</v>
      </c>
      <c r="D322" s="144" t="s">
        <v>606</v>
      </c>
      <c r="E322" s="111">
        <v>1</v>
      </c>
      <c r="F322" s="111">
        <v>25</v>
      </c>
      <c r="G322" s="111">
        <v>25</v>
      </c>
      <c r="H322" s="111">
        <v>0.5</v>
      </c>
      <c r="I322" s="111">
        <v>22201</v>
      </c>
      <c r="J322" s="111">
        <v>18901</v>
      </c>
      <c r="K322" s="111">
        <v>109</v>
      </c>
      <c r="L322" s="123">
        <v>0.0625</v>
      </c>
      <c r="M322" s="127" t="s">
        <v>745</v>
      </c>
      <c r="N322" s="156">
        <v>1</v>
      </c>
    </row>
    <row r="323" spans="2:14" ht="15">
      <c r="B323" s="143">
        <v>137</v>
      </c>
      <c r="C323" s="127" t="s">
        <v>379</v>
      </c>
      <c r="D323" s="144" t="s">
        <v>729</v>
      </c>
      <c r="E323" s="111">
        <v>1</v>
      </c>
      <c r="F323" s="111">
        <v>32</v>
      </c>
      <c r="G323" s="111">
        <v>32</v>
      </c>
      <c r="H323" s="111">
        <v>3</v>
      </c>
      <c r="I323" s="111">
        <v>371923</v>
      </c>
      <c r="J323" s="111">
        <v>349640</v>
      </c>
      <c r="K323" s="111">
        <v>2010</v>
      </c>
      <c r="L323" s="123">
        <v>2.15</v>
      </c>
      <c r="M323" s="127" t="s">
        <v>746</v>
      </c>
      <c r="N323" s="156">
        <v>1</v>
      </c>
    </row>
    <row r="324" spans="2:14" ht="15">
      <c r="B324" s="143">
        <v>138</v>
      </c>
      <c r="C324" s="127" t="s">
        <v>378</v>
      </c>
      <c r="D324" s="144" t="s">
        <v>730</v>
      </c>
      <c r="E324" s="111">
        <v>1</v>
      </c>
      <c r="F324" s="111">
        <v>25</v>
      </c>
      <c r="G324" s="111">
        <v>25</v>
      </c>
      <c r="H324" s="111">
        <v>0.5</v>
      </c>
      <c r="I324" s="111">
        <v>22201</v>
      </c>
      <c r="J324" s="111">
        <v>18901</v>
      </c>
      <c r="K324" s="111">
        <v>109</v>
      </c>
      <c r="L324" s="123">
        <v>0.0625</v>
      </c>
      <c r="M324" s="127" t="s">
        <v>747</v>
      </c>
      <c r="N324" s="156">
        <v>1</v>
      </c>
    </row>
    <row r="325" spans="2:14" ht="15">
      <c r="B325" s="209">
        <v>139</v>
      </c>
      <c r="C325" s="127" t="s">
        <v>379</v>
      </c>
      <c r="D325" s="162" t="s">
        <v>731</v>
      </c>
      <c r="E325" s="111">
        <v>1</v>
      </c>
      <c r="F325" s="111">
        <v>32</v>
      </c>
      <c r="G325" s="111">
        <v>32</v>
      </c>
      <c r="H325" s="111">
        <v>3</v>
      </c>
      <c r="I325" s="111">
        <v>371923</v>
      </c>
      <c r="J325" s="111">
        <v>349640</v>
      </c>
      <c r="K325" s="111">
        <v>2010</v>
      </c>
      <c r="L325" s="123">
        <v>2.15</v>
      </c>
      <c r="M325" s="127" t="s">
        <v>748</v>
      </c>
      <c r="N325" s="156">
        <v>1</v>
      </c>
    </row>
    <row r="326" spans="2:14" ht="15">
      <c r="B326" s="211"/>
      <c r="C326" s="127" t="s">
        <v>380</v>
      </c>
      <c r="D326" s="164"/>
      <c r="E326" s="111">
        <v>1</v>
      </c>
      <c r="F326" s="111"/>
      <c r="G326" s="111">
        <v>3.6</v>
      </c>
      <c r="H326" s="111">
        <v>9</v>
      </c>
      <c r="I326" s="111">
        <v>450000</v>
      </c>
      <c r="J326" s="111">
        <v>141000</v>
      </c>
      <c r="K326" s="111">
        <v>810</v>
      </c>
      <c r="L326" s="123">
        <v>1.83</v>
      </c>
      <c r="M326" s="127" t="s">
        <v>749</v>
      </c>
      <c r="N326" s="156">
        <v>1</v>
      </c>
    </row>
    <row r="327" spans="2:14" ht="15">
      <c r="B327" s="143">
        <v>140</v>
      </c>
      <c r="C327" s="127" t="s">
        <v>378</v>
      </c>
      <c r="D327" s="144" t="s">
        <v>732</v>
      </c>
      <c r="E327" s="111">
        <v>1</v>
      </c>
      <c r="F327" s="111">
        <v>25</v>
      </c>
      <c r="G327" s="111">
        <v>25</v>
      </c>
      <c r="H327" s="111">
        <v>0.5</v>
      </c>
      <c r="I327" s="111">
        <v>22201</v>
      </c>
      <c r="J327" s="111">
        <v>18901</v>
      </c>
      <c r="K327" s="111">
        <v>109</v>
      </c>
      <c r="L327" s="123">
        <v>0.0625</v>
      </c>
      <c r="M327" s="127" t="s">
        <v>750</v>
      </c>
      <c r="N327" s="156">
        <v>1</v>
      </c>
    </row>
    <row r="328" spans="2:14" ht="15">
      <c r="B328" s="143">
        <v>141</v>
      </c>
      <c r="C328" s="127" t="s">
        <v>438</v>
      </c>
      <c r="D328" s="144" t="s">
        <v>733</v>
      </c>
      <c r="E328" s="111">
        <v>1</v>
      </c>
      <c r="F328" s="129">
        <v>3</v>
      </c>
      <c r="G328" s="111">
        <v>2.5</v>
      </c>
      <c r="H328" s="111"/>
      <c r="I328" s="111">
        <v>49444</v>
      </c>
      <c r="J328" s="111">
        <v>10240</v>
      </c>
      <c r="K328" s="111">
        <v>48</v>
      </c>
      <c r="L328" s="126"/>
      <c r="M328" s="127" t="s">
        <v>751</v>
      </c>
      <c r="N328" s="156">
        <v>1</v>
      </c>
    </row>
    <row r="329" spans="2:14" ht="15">
      <c r="B329" s="143">
        <v>142</v>
      </c>
      <c r="C329" s="127" t="s">
        <v>384</v>
      </c>
      <c r="D329" s="144" t="s">
        <v>734</v>
      </c>
      <c r="E329" s="111">
        <v>1</v>
      </c>
      <c r="F329" s="111">
        <v>3</v>
      </c>
      <c r="G329" s="111">
        <v>2.5</v>
      </c>
      <c r="H329" s="111"/>
      <c r="I329" s="111">
        <v>8578</v>
      </c>
      <c r="J329" s="111">
        <v>6433</v>
      </c>
      <c r="K329" s="111">
        <v>37</v>
      </c>
      <c r="L329" s="126"/>
      <c r="M329" s="127" t="s">
        <v>752</v>
      </c>
      <c r="N329" s="156">
        <v>1</v>
      </c>
    </row>
    <row r="330" spans="2:14" ht="15">
      <c r="B330" s="209">
        <v>143</v>
      </c>
      <c r="C330" s="127" t="s">
        <v>378</v>
      </c>
      <c r="D330" s="162" t="s">
        <v>753</v>
      </c>
      <c r="E330" s="111">
        <v>1</v>
      </c>
      <c r="F330" s="111">
        <v>25</v>
      </c>
      <c r="G330" s="111">
        <v>25</v>
      </c>
      <c r="H330" s="111">
        <v>0.5</v>
      </c>
      <c r="I330" s="111">
        <v>22201</v>
      </c>
      <c r="J330" s="111">
        <v>18901</v>
      </c>
      <c r="K330" s="111">
        <v>109</v>
      </c>
      <c r="L330" s="123">
        <v>0.0625</v>
      </c>
      <c r="M330" s="127" t="s">
        <v>763</v>
      </c>
      <c r="N330" s="156">
        <v>1</v>
      </c>
    </row>
    <row r="331" spans="2:14" ht="15">
      <c r="B331" s="211"/>
      <c r="C331" s="127" t="s">
        <v>383</v>
      </c>
      <c r="D331" s="164"/>
      <c r="E331" s="111">
        <v>1</v>
      </c>
      <c r="F331" s="111">
        <v>3</v>
      </c>
      <c r="G331" s="111">
        <v>2.5</v>
      </c>
      <c r="H331" s="111"/>
      <c r="I331" s="111">
        <v>65951</v>
      </c>
      <c r="J331" s="111">
        <v>13437</v>
      </c>
      <c r="K331" s="111">
        <v>80</v>
      </c>
      <c r="L331" s="121"/>
      <c r="M331" s="127" t="s">
        <v>764</v>
      </c>
      <c r="N331" s="156">
        <v>1</v>
      </c>
    </row>
    <row r="332" spans="2:14" ht="15">
      <c r="B332" s="143">
        <v>144</v>
      </c>
      <c r="C332" s="127" t="s">
        <v>378</v>
      </c>
      <c r="D332" s="144" t="s">
        <v>754</v>
      </c>
      <c r="E332" s="111">
        <v>1</v>
      </c>
      <c r="F332" s="111">
        <v>25</v>
      </c>
      <c r="G332" s="111">
        <v>25</v>
      </c>
      <c r="H332" s="111">
        <v>0.5</v>
      </c>
      <c r="I332" s="111">
        <v>22201</v>
      </c>
      <c r="J332" s="111">
        <v>18901</v>
      </c>
      <c r="K332" s="111">
        <v>109</v>
      </c>
      <c r="L332" s="123">
        <v>0.0625</v>
      </c>
      <c r="M332" s="127" t="s">
        <v>765</v>
      </c>
      <c r="N332" s="156">
        <v>1</v>
      </c>
    </row>
    <row r="333" spans="2:14" ht="15">
      <c r="B333" s="209">
        <v>145</v>
      </c>
      <c r="C333" s="127" t="s">
        <v>383</v>
      </c>
      <c r="D333" s="162" t="s">
        <v>755</v>
      </c>
      <c r="E333" s="111">
        <v>1</v>
      </c>
      <c r="F333" s="111">
        <v>3</v>
      </c>
      <c r="G333" s="111">
        <v>2.5</v>
      </c>
      <c r="H333" s="111"/>
      <c r="I333" s="111">
        <v>65951</v>
      </c>
      <c r="J333" s="111">
        <v>13437</v>
      </c>
      <c r="K333" s="111">
        <v>80</v>
      </c>
      <c r="L333" s="121"/>
      <c r="M333" s="127" t="s">
        <v>766</v>
      </c>
      <c r="N333" s="156">
        <v>1</v>
      </c>
    </row>
    <row r="334" spans="2:14" ht="15">
      <c r="B334" s="211"/>
      <c r="C334" s="127" t="s">
        <v>378</v>
      </c>
      <c r="D334" s="164"/>
      <c r="E334" s="111">
        <v>1</v>
      </c>
      <c r="F334" s="111">
        <v>25</v>
      </c>
      <c r="G334" s="111">
        <v>25</v>
      </c>
      <c r="H334" s="111">
        <v>0.5</v>
      </c>
      <c r="I334" s="111">
        <v>22201</v>
      </c>
      <c r="J334" s="111">
        <v>18901</v>
      </c>
      <c r="K334" s="111">
        <v>109</v>
      </c>
      <c r="L334" s="123">
        <v>0.0625</v>
      </c>
      <c r="M334" s="127" t="s">
        <v>767</v>
      </c>
      <c r="N334" s="156">
        <v>1</v>
      </c>
    </row>
    <row r="335" spans="2:14" ht="15">
      <c r="B335" s="209">
        <v>146</v>
      </c>
      <c r="C335" s="127" t="s">
        <v>378</v>
      </c>
      <c r="D335" s="162" t="s">
        <v>756</v>
      </c>
      <c r="E335" s="111">
        <v>1</v>
      </c>
      <c r="F335" s="111">
        <v>25</v>
      </c>
      <c r="G335" s="111">
        <v>25</v>
      </c>
      <c r="H335" s="111">
        <v>0.5</v>
      </c>
      <c r="I335" s="111">
        <v>22201</v>
      </c>
      <c r="J335" s="111">
        <v>18901</v>
      </c>
      <c r="K335" s="111">
        <v>109</v>
      </c>
      <c r="L335" s="123">
        <v>0.0625</v>
      </c>
      <c r="M335" s="127" t="s">
        <v>768</v>
      </c>
      <c r="N335" s="121">
        <v>1</v>
      </c>
    </row>
    <row r="336" spans="2:14" ht="15">
      <c r="B336" s="211"/>
      <c r="C336" s="127" t="s">
        <v>383</v>
      </c>
      <c r="D336" s="164"/>
      <c r="E336" s="111">
        <v>1</v>
      </c>
      <c r="F336" s="111">
        <v>3</v>
      </c>
      <c r="G336" s="111">
        <v>2.5</v>
      </c>
      <c r="H336" s="111"/>
      <c r="I336" s="111">
        <v>65951</v>
      </c>
      <c r="J336" s="111">
        <v>13437</v>
      </c>
      <c r="K336" s="111">
        <v>80</v>
      </c>
      <c r="L336" s="121"/>
      <c r="M336" s="127" t="s">
        <v>769</v>
      </c>
      <c r="N336" s="121">
        <v>1</v>
      </c>
    </row>
    <row r="337" spans="2:14" ht="15">
      <c r="B337" s="209">
        <v>147</v>
      </c>
      <c r="C337" s="127" t="s">
        <v>378</v>
      </c>
      <c r="D337" s="162" t="s">
        <v>757</v>
      </c>
      <c r="E337" s="111">
        <v>1</v>
      </c>
      <c r="F337" s="111">
        <v>25</v>
      </c>
      <c r="G337" s="111">
        <v>25</v>
      </c>
      <c r="H337" s="111">
        <v>0.5</v>
      </c>
      <c r="I337" s="111">
        <v>22201</v>
      </c>
      <c r="J337" s="111">
        <v>18901</v>
      </c>
      <c r="K337" s="111">
        <v>109</v>
      </c>
      <c r="L337" s="123">
        <v>0.0625</v>
      </c>
      <c r="M337" s="127" t="s">
        <v>770</v>
      </c>
      <c r="N337" s="121">
        <v>1</v>
      </c>
    </row>
    <row r="338" spans="2:14" ht="15">
      <c r="B338" s="211"/>
      <c r="C338" s="127" t="s">
        <v>383</v>
      </c>
      <c r="D338" s="164"/>
      <c r="E338" s="111">
        <v>1</v>
      </c>
      <c r="F338" s="111">
        <v>3</v>
      </c>
      <c r="G338" s="111">
        <v>2.5</v>
      </c>
      <c r="H338" s="111"/>
      <c r="I338" s="111">
        <v>65951</v>
      </c>
      <c r="J338" s="111">
        <v>13437</v>
      </c>
      <c r="K338" s="111">
        <v>80</v>
      </c>
      <c r="L338" s="121"/>
      <c r="M338" s="127" t="s">
        <v>771</v>
      </c>
      <c r="N338" s="121">
        <v>1</v>
      </c>
    </row>
    <row r="339" spans="2:14" ht="15">
      <c r="B339" s="209">
        <v>148</v>
      </c>
      <c r="C339" s="127" t="s">
        <v>378</v>
      </c>
      <c r="D339" s="162" t="s">
        <v>758</v>
      </c>
      <c r="E339" s="111">
        <v>1</v>
      </c>
      <c r="F339" s="111">
        <v>25</v>
      </c>
      <c r="G339" s="111">
        <v>25</v>
      </c>
      <c r="H339" s="111">
        <v>0.5</v>
      </c>
      <c r="I339" s="111">
        <v>22201</v>
      </c>
      <c r="J339" s="111">
        <v>18901</v>
      </c>
      <c r="K339" s="111">
        <v>109</v>
      </c>
      <c r="L339" s="123">
        <v>0.0625</v>
      </c>
      <c r="M339" s="127" t="s">
        <v>772</v>
      </c>
      <c r="N339" s="121">
        <v>1</v>
      </c>
    </row>
    <row r="340" spans="2:14" ht="15">
      <c r="B340" s="211"/>
      <c r="C340" s="127" t="s">
        <v>383</v>
      </c>
      <c r="D340" s="164"/>
      <c r="E340" s="111">
        <v>1</v>
      </c>
      <c r="F340" s="111">
        <v>3</v>
      </c>
      <c r="G340" s="111">
        <v>2.5</v>
      </c>
      <c r="H340" s="111"/>
      <c r="I340" s="111">
        <v>65951</v>
      </c>
      <c r="J340" s="111">
        <v>13437</v>
      </c>
      <c r="K340" s="111">
        <v>80</v>
      </c>
      <c r="L340" s="121"/>
      <c r="M340" s="127" t="s">
        <v>773</v>
      </c>
      <c r="N340" s="121">
        <v>1</v>
      </c>
    </row>
    <row r="341" spans="2:14" ht="15">
      <c r="B341" s="209">
        <v>149</v>
      </c>
      <c r="C341" s="127" t="s">
        <v>378</v>
      </c>
      <c r="D341" s="162" t="s">
        <v>759</v>
      </c>
      <c r="E341" s="111">
        <v>1</v>
      </c>
      <c r="F341" s="111">
        <v>25</v>
      </c>
      <c r="G341" s="111">
        <v>25</v>
      </c>
      <c r="H341" s="111">
        <v>0.5</v>
      </c>
      <c r="I341" s="111">
        <v>22201</v>
      </c>
      <c r="J341" s="111">
        <v>18901</v>
      </c>
      <c r="K341" s="111">
        <v>109</v>
      </c>
      <c r="L341" s="123">
        <v>0.0625</v>
      </c>
      <c r="M341" s="127" t="s">
        <v>774</v>
      </c>
      <c r="N341" s="121">
        <v>1</v>
      </c>
    </row>
    <row r="342" spans="2:14" ht="15">
      <c r="B342" s="211"/>
      <c r="C342" s="127" t="s">
        <v>383</v>
      </c>
      <c r="D342" s="164"/>
      <c r="E342" s="111">
        <v>1</v>
      </c>
      <c r="F342" s="111">
        <v>3</v>
      </c>
      <c r="G342" s="111">
        <v>2.5</v>
      </c>
      <c r="H342" s="111"/>
      <c r="I342" s="111">
        <v>65951</v>
      </c>
      <c r="J342" s="111">
        <v>13437</v>
      </c>
      <c r="K342" s="111">
        <v>80</v>
      </c>
      <c r="L342" s="121"/>
      <c r="M342" s="127" t="s">
        <v>775</v>
      </c>
      <c r="N342" s="121">
        <v>1</v>
      </c>
    </row>
    <row r="343" spans="2:14" ht="15">
      <c r="B343" s="209">
        <v>150</v>
      </c>
      <c r="C343" s="127" t="s">
        <v>378</v>
      </c>
      <c r="D343" s="162" t="s">
        <v>760</v>
      </c>
      <c r="E343" s="111">
        <v>1</v>
      </c>
      <c r="F343" s="111">
        <v>25</v>
      </c>
      <c r="G343" s="111">
        <v>25</v>
      </c>
      <c r="H343" s="111">
        <v>0.5</v>
      </c>
      <c r="I343" s="111">
        <v>22201</v>
      </c>
      <c r="J343" s="111">
        <v>18901</v>
      </c>
      <c r="K343" s="111">
        <v>109</v>
      </c>
      <c r="L343" s="123">
        <v>0.0625</v>
      </c>
      <c r="M343" s="127" t="s">
        <v>776</v>
      </c>
      <c r="N343" s="121">
        <v>1</v>
      </c>
    </row>
    <row r="344" spans="2:14" ht="15">
      <c r="B344" s="211"/>
      <c r="C344" s="127" t="s">
        <v>383</v>
      </c>
      <c r="D344" s="164"/>
      <c r="E344" s="111">
        <v>1</v>
      </c>
      <c r="F344" s="111">
        <v>3</v>
      </c>
      <c r="G344" s="111">
        <v>2.5</v>
      </c>
      <c r="H344" s="111"/>
      <c r="I344" s="111">
        <v>65951</v>
      </c>
      <c r="J344" s="111">
        <v>13437</v>
      </c>
      <c r="K344" s="111">
        <v>80</v>
      </c>
      <c r="L344" s="121"/>
      <c r="M344" s="127" t="s">
        <v>777</v>
      </c>
      <c r="N344" s="121">
        <v>1</v>
      </c>
    </row>
    <row r="345" spans="2:14" ht="15">
      <c r="B345" s="209">
        <v>151</v>
      </c>
      <c r="C345" s="127" t="s">
        <v>378</v>
      </c>
      <c r="D345" s="162" t="s">
        <v>761</v>
      </c>
      <c r="E345" s="111">
        <v>1</v>
      </c>
      <c r="F345" s="111">
        <v>25</v>
      </c>
      <c r="G345" s="111">
        <v>25</v>
      </c>
      <c r="H345" s="111">
        <v>0.5</v>
      </c>
      <c r="I345" s="111">
        <v>22201</v>
      </c>
      <c r="J345" s="111">
        <v>18901</v>
      </c>
      <c r="K345" s="111">
        <v>109</v>
      </c>
      <c r="L345" s="123">
        <v>0.0625</v>
      </c>
      <c r="M345" s="127" t="s">
        <v>778</v>
      </c>
      <c r="N345" s="121">
        <v>1</v>
      </c>
    </row>
    <row r="346" spans="2:14" ht="15">
      <c r="B346" s="210"/>
      <c r="C346" s="127" t="s">
        <v>379</v>
      </c>
      <c r="D346" s="163"/>
      <c r="E346" s="111">
        <v>1</v>
      </c>
      <c r="F346" s="111">
        <v>32</v>
      </c>
      <c r="G346" s="111">
        <v>32</v>
      </c>
      <c r="H346" s="111">
        <v>3</v>
      </c>
      <c r="I346" s="111">
        <v>371923</v>
      </c>
      <c r="J346" s="111">
        <v>349640</v>
      </c>
      <c r="K346" s="111">
        <v>2010</v>
      </c>
      <c r="L346" s="123">
        <v>2.15</v>
      </c>
      <c r="M346" s="127" t="s">
        <v>779</v>
      </c>
      <c r="N346" s="156">
        <v>1</v>
      </c>
    </row>
    <row r="347" spans="2:14" ht="15">
      <c r="B347" s="211"/>
      <c r="C347" s="127" t="s">
        <v>380</v>
      </c>
      <c r="D347" s="164"/>
      <c r="E347" s="111">
        <v>1</v>
      </c>
      <c r="F347" s="111"/>
      <c r="G347" s="111">
        <v>3.6</v>
      </c>
      <c r="H347" s="111">
        <v>9</v>
      </c>
      <c r="I347" s="111">
        <v>450000</v>
      </c>
      <c r="J347" s="111">
        <v>141000</v>
      </c>
      <c r="K347" s="111">
        <v>810</v>
      </c>
      <c r="L347" s="123">
        <v>1.83</v>
      </c>
      <c r="M347" s="127" t="s">
        <v>780</v>
      </c>
      <c r="N347" s="156">
        <v>1</v>
      </c>
    </row>
    <row r="348" spans="2:14" ht="15">
      <c r="B348" s="209">
        <v>152</v>
      </c>
      <c r="C348" s="127" t="s">
        <v>380</v>
      </c>
      <c r="D348" s="162" t="s">
        <v>762</v>
      </c>
      <c r="E348" s="111">
        <v>1</v>
      </c>
      <c r="F348" s="111"/>
      <c r="G348" s="111">
        <v>3.6</v>
      </c>
      <c r="H348" s="111">
        <v>9</v>
      </c>
      <c r="I348" s="111">
        <v>450000</v>
      </c>
      <c r="J348" s="111">
        <v>141000</v>
      </c>
      <c r="K348" s="111">
        <v>810</v>
      </c>
      <c r="L348" s="123">
        <v>1.83</v>
      </c>
      <c r="M348" s="127" t="s">
        <v>781</v>
      </c>
      <c r="N348" s="121">
        <v>1</v>
      </c>
    </row>
    <row r="349" spans="2:14" ht="15">
      <c r="B349" s="211"/>
      <c r="C349" s="127" t="s">
        <v>378</v>
      </c>
      <c r="D349" s="164"/>
      <c r="E349" s="111">
        <v>1</v>
      </c>
      <c r="F349" s="111">
        <v>25</v>
      </c>
      <c r="G349" s="111">
        <v>25</v>
      </c>
      <c r="H349" s="111">
        <v>0.5</v>
      </c>
      <c r="I349" s="111">
        <v>22201</v>
      </c>
      <c r="J349" s="111">
        <v>18901</v>
      </c>
      <c r="K349" s="111">
        <v>109</v>
      </c>
      <c r="L349" s="123">
        <v>0.0625</v>
      </c>
      <c r="M349" s="127" t="s">
        <v>782</v>
      </c>
      <c r="N349" s="121">
        <v>1</v>
      </c>
    </row>
    <row r="350" spans="2:14" ht="15">
      <c r="B350" s="209">
        <v>153</v>
      </c>
      <c r="C350" s="127" t="s">
        <v>380</v>
      </c>
      <c r="D350" s="162" t="s">
        <v>783</v>
      </c>
      <c r="E350" s="111">
        <v>1</v>
      </c>
      <c r="F350" s="111"/>
      <c r="G350" s="111">
        <v>3.6</v>
      </c>
      <c r="H350" s="111">
        <v>9</v>
      </c>
      <c r="I350" s="111">
        <v>450000</v>
      </c>
      <c r="J350" s="111">
        <v>141000</v>
      </c>
      <c r="K350" s="111">
        <v>810</v>
      </c>
      <c r="L350" s="123">
        <v>1.83</v>
      </c>
      <c r="M350" s="127" t="s">
        <v>788</v>
      </c>
      <c r="N350" s="121">
        <v>1</v>
      </c>
    </row>
    <row r="351" spans="2:14" ht="15">
      <c r="B351" s="211"/>
      <c r="C351" s="127" t="s">
        <v>378</v>
      </c>
      <c r="D351" s="164"/>
      <c r="E351" s="111">
        <v>1</v>
      </c>
      <c r="F351" s="111">
        <v>25</v>
      </c>
      <c r="G351" s="111">
        <v>25</v>
      </c>
      <c r="H351" s="111">
        <v>0.5</v>
      </c>
      <c r="I351" s="111">
        <v>22201</v>
      </c>
      <c r="J351" s="111">
        <v>18901</v>
      </c>
      <c r="K351" s="111">
        <v>109</v>
      </c>
      <c r="L351" s="123">
        <v>0.0625</v>
      </c>
      <c r="M351" s="127" t="s">
        <v>789</v>
      </c>
      <c r="N351" s="121">
        <v>1</v>
      </c>
    </row>
    <row r="352" spans="2:14" ht="15">
      <c r="B352" s="209">
        <v>154</v>
      </c>
      <c r="C352" s="127" t="s">
        <v>378</v>
      </c>
      <c r="D352" s="162" t="s">
        <v>784</v>
      </c>
      <c r="E352" s="111">
        <v>1</v>
      </c>
      <c r="F352" s="111">
        <v>25</v>
      </c>
      <c r="G352" s="111">
        <v>25</v>
      </c>
      <c r="H352" s="111">
        <v>0.5</v>
      </c>
      <c r="I352" s="111">
        <v>22201</v>
      </c>
      <c r="J352" s="111">
        <v>18901</v>
      </c>
      <c r="K352" s="111">
        <v>109</v>
      </c>
      <c r="L352" s="123">
        <v>0.0625</v>
      </c>
      <c r="M352" s="127" t="s">
        <v>790</v>
      </c>
      <c r="N352" s="121">
        <v>1</v>
      </c>
    </row>
    <row r="353" spans="2:14" ht="15">
      <c r="B353" s="211"/>
      <c r="C353" s="127" t="s">
        <v>383</v>
      </c>
      <c r="D353" s="164"/>
      <c r="E353" s="111">
        <v>1</v>
      </c>
      <c r="F353" s="111">
        <v>3</v>
      </c>
      <c r="G353" s="111">
        <v>2.5</v>
      </c>
      <c r="H353" s="111"/>
      <c r="I353" s="111">
        <v>65951</v>
      </c>
      <c r="J353" s="111">
        <v>13437</v>
      </c>
      <c r="K353" s="111">
        <v>80</v>
      </c>
      <c r="L353" s="121"/>
      <c r="M353" s="127" t="s">
        <v>791</v>
      </c>
      <c r="N353" s="121">
        <v>1</v>
      </c>
    </row>
    <row r="354" spans="2:14" ht="15">
      <c r="B354" s="209">
        <v>155</v>
      </c>
      <c r="C354" s="127" t="s">
        <v>378</v>
      </c>
      <c r="D354" s="162" t="s">
        <v>785</v>
      </c>
      <c r="E354" s="111">
        <v>1</v>
      </c>
      <c r="F354" s="111">
        <v>25</v>
      </c>
      <c r="G354" s="111">
        <v>25</v>
      </c>
      <c r="H354" s="111">
        <v>0.5</v>
      </c>
      <c r="I354" s="111">
        <v>22201</v>
      </c>
      <c r="J354" s="111">
        <v>18901</v>
      </c>
      <c r="K354" s="111">
        <v>109</v>
      </c>
      <c r="L354" s="123">
        <v>0.0625</v>
      </c>
      <c r="M354" s="127" t="s">
        <v>792</v>
      </c>
      <c r="N354" s="121">
        <v>1</v>
      </c>
    </row>
    <row r="355" spans="2:14" ht="15">
      <c r="B355" s="211"/>
      <c r="C355" s="127" t="s">
        <v>379</v>
      </c>
      <c r="D355" s="164"/>
      <c r="E355" s="111">
        <v>1</v>
      </c>
      <c r="F355" s="111">
        <v>32</v>
      </c>
      <c r="G355" s="111">
        <v>32</v>
      </c>
      <c r="H355" s="111">
        <v>3</v>
      </c>
      <c r="I355" s="111">
        <v>371923</v>
      </c>
      <c r="J355" s="111">
        <v>349640</v>
      </c>
      <c r="K355" s="111">
        <v>2010</v>
      </c>
      <c r="L355" s="123">
        <v>2.15</v>
      </c>
      <c r="M355" s="127" t="s">
        <v>793</v>
      </c>
      <c r="N355" s="156">
        <v>1</v>
      </c>
    </row>
    <row r="356" spans="2:14" ht="15">
      <c r="B356" s="209">
        <v>156</v>
      </c>
      <c r="C356" s="127" t="s">
        <v>378</v>
      </c>
      <c r="D356" s="162" t="s">
        <v>786</v>
      </c>
      <c r="E356" s="111">
        <v>1</v>
      </c>
      <c r="F356" s="111">
        <v>25</v>
      </c>
      <c r="G356" s="111">
        <v>25</v>
      </c>
      <c r="H356" s="111">
        <v>0.5</v>
      </c>
      <c r="I356" s="111">
        <v>22201</v>
      </c>
      <c r="J356" s="111">
        <v>18901</v>
      </c>
      <c r="K356" s="111">
        <v>109</v>
      </c>
      <c r="L356" s="123">
        <v>0.0625</v>
      </c>
      <c r="M356" s="127" t="s">
        <v>794</v>
      </c>
      <c r="N356" s="156">
        <v>1</v>
      </c>
    </row>
    <row r="357" spans="2:14" ht="15">
      <c r="B357" s="211"/>
      <c r="C357" s="127" t="s">
        <v>380</v>
      </c>
      <c r="D357" s="164"/>
      <c r="E357" s="111">
        <v>1</v>
      </c>
      <c r="F357" s="111"/>
      <c r="G357" s="111">
        <v>3.6</v>
      </c>
      <c r="H357" s="111">
        <v>9</v>
      </c>
      <c r="I357" s="111">
        <v>450000</v>
      </c>
      <c r="J357" s="111">
        <v>141000</v>
      </c>
      <c r="K357" s="111">
        <v>810</v>
      </c>
      <c r="L357" s="123">
        <v>1.83</v>
      </c>
      <c r="M357" s="127" t="s">
        <v>795</v>
      </c>
      <c r="N357" s="156">
        <v>1</v>
      </c>
    </row>
    <row r="358" spans="2:14" ht="15">
      <c r="B358" s="209">
        <v>157</v>
      </c>
      <c r="C358" s="127" t="s">
        <v>378</v>
      </c>
      <c r="D358" s="162" t="s">
        <v>787</v>
      </c>
      <c r="E358" s="111">
        <v>1</v>
      </c>
      <c r="F358" s="111">
        <v>25</v>
      </c>
      <c r="G358" s="111">
        <v>25</v>
      </c>
      <c r="H358" s="111">
        <v>0.5</v>
      </c>
      <c r="I358" s="111">
        <v>22201</v>
      </c>
      <c r="J358" s="111">
        <v>18901</v>
      </c>
      <c r="K358" s="111">
        <v>109</v>
      </c>
      <c r="L358" s="123">
        <v>0.0625</v>
      </c>
      <c r="M358" s="127" t="s">
        <v>483</v>
      </c>
      <c r="N358" s="156">
        <v>1</v>
      </c>
    </row>
    <row r="359" spans="2:14" ht="15">
      <c r="B359" s="211"/>
      <c r="C359" s="127" t="s">
        <v>379</v>
      </c>
      <c r="D359" s="164"/>
      <c r="E359" s="111">
        <v>1</v>
      </c>
      <c r="F359" s="111">
        <v>32</v>
      </c>
      <c r="G359" s="111">
        <v>32</v>
      </c>
      <c r="H359" s="111">
        <v>3</v>
      </c>
      <c r="I359" s="111">
        <v>371923</v>
      </c>
      <c r="J359" s="111">
        <v>349640</v>
      </c>
      <c r="K359" s="111">
        <v>2010</v>
      </c>
      <c r="L359" s="123">
        <v>2.15</v>
      </c>
      <c r="M359" s="127" t="s">
        <v>796</v>
      </c>
      <c r="N359" s="156">
        <v>1</v>
      </c>
    </row>
    <row r="360" spans="2:14" ht="15">
      <c r="B360" s="209">
        <v>158</v>
      </c>
      <c r="C360" s="127" t="s">
        <v>378</v>
      </c>
      <c r="D360" s="162" t="s">
        <v>797</v>
      </c>
      <c r="E360" s="111">
        <v>1</v>
      </c>
      <c r="F360" s="111">
        <v>25</v>
      </c>
      <c r="G360" s="111">
        <v>25</v>
      </c>
      <c r="H360" s="111">
        <v>0.5</v>
      </c>
      <c r="I360" s="111">
        <v>22201</v>
      </c>
      <c r="J360" s="111">
        <v>18901</v>
      </c>
      <c r="K360" s="111">
        <v>109</v>
      </c>
      <c r="L360" s="123">
        <v>0.0625</v>
      </c>
      <c r="M360" s="127" t="s">
        <v>806</v>
      </c>
      <c r="N360" s="156">
        <v>1</v>
      </c>
    </row>
    <row r="361" spans="2:14" ht="15">
      <c r="B361" s="210"/>
      <c r="C361" s="127" t="s">
        <v>380</v>
      </c>
      <c r="D361" s="163"/>
      <c r="E361" s="111">
        <v>1</v>
      </c>
      <c r="F361" s="111"/>
      <c r="G361" s="111">
        <v>3.6</v>
      </c>
      <c r="H361" s="111">
        <v>9</v>
      </c>
      <c r="I361" s="111">
        <v>450000</v>
      </c>
      <c r="J361" s="111">
        <v>141000</v>
      </c>
      <c r="K361" s="111">
        <v>810</v>
      </c>
      <c r="L361" s="123">
        <v>1.83</v>
      </c>
      <c r="M361" s="127" t="s">
        <v>807</v>
      </c>
      <c r="N361" s="156">
        <v>1</v>
      </c>
    </row>
    <row r="362" spans="2:14" ht="15">
      <c r="B362" s="211"/>
      <c r="C362" s="127" t="s">
        <v>384</v>
      </c>
      <c r="D362" s="164"/>
      <c r="E362" s="111">
        <v>1</v>
      </c>
      <c r="F362" s="111">
        <v>3</v>
      </c>
      <c r="G362" s="111">
        <v>2.5</v>
      </c>
      <c r="H362" s="111"/>
      <c r="I362" s="111">
        <v>8578</v>
      </c>
      <c r="J362" s="111">
        <v>6433</v>
      </c>
      <c r="K362" s="111">
        <v>37</v>
      </c>
      <c r="L362" s="126"/>
      <c r="M362" s="127" t="s">
        <v>808</v>
      </c>
      <c r="N362" s="156">
        <v>1</v>
      </c>
    </row>
    <row r="363" spans="2:14" ht="15">
      <c r="B363" s="209">
        <v>159</v>
      </c>
      <c r="C363" s="127" t="s">
        <v>434</v>
      </c>
      <c r="D363" s="162" t="s">
        <v>798</v>
      </c>
      <c r="E363" s="111">
        <v>1</v>
      </c>
      <c r="F363" s="129">
        <v>3</v>
      </c>
      <c r="G363" s="111">
        <v>2.5</v>
      </c>
      <c r="H363" s="111"/>
      <c r="I363" s="111">
        <v>65951</v>
      </c>
      <c r="J363" s="111">
        <v>13437</v>
      </c>
      <c r="K363" s="121">
        <v>80</v>
      </c>
      <c r="L363" s="126"/>
      <c r="M363" s="127" t="s">
        <v>809</v>
      </c>
      <c r="N363" s="156">
        <v>1</v>
      </c>
    </row>
    <row r="364" spans="2:14" ht="15">
      <c r="B364" s="210"/>
      <c r="C364" s="127" t="s">
        <v>384</v>
      </c>
      <c r="D364" s="163"/>
      <c r="E364" s="111">
        <v>1</v>
      </c>
      <c r="F364" s="111">
        <v>3</v>
      </c>
      <c r="G364" s="111">
        <v>2.5</v>
      </c>
      <c r="H364" s="111"/>
      <c r="I364" s="111">
        <v>8578</v>
      </c>
      <c r="J364" s="111">
        <v>6433</v>
      </c>
      <c r="K364" s="111">
        <v>37</v>
      </c>
      <c r="L364" s="126"/>
      <c r="M364" s="127" t="s">
        <v>810</v>
      </c>
      <c r="N364" s="156">
        <v>1</v>
      </c>
    </row>
    <row r="365" spans="2:14" ht="15">
      <c r="B365" s="211"/>
      <c r="C365" s="127" t="s">
        <v>380</v>
      </c>
      <c r="D365" s="164"/>
      <c r="E365" s="111">
        <v>1</v>
      </c>
      <c r="F365" s="111"/>
      <c r="G365" s="111">
        <v>3.6</v>
      </c>
      <c r="H365" s="111">
        <v>9</v>
      </c>
      <c r="I365" s="111">
        <v>450000</v>
      </c>
      <c r="J365" s="111">
        <v>141000</v>
      </c>
      <c r="K365" s="111">
        <v>810</v>
      </c>
      <c r="L365" s="123">
        <v>1.83</v>
      </c>
      <c r="M365" s="127" t="s">
        <v>811</v>
      </c>
      <c r="N365" s="156">
        <v>1</v>
      </c>
    </row>
    <row r="366" spans="2:14" ht="15">
      <c r="B366" s="143">
        <v>160</v>
      </c>
      <c r="C366" s="127" t="s">
        <v>384</v>
      </c>
      <c r="D366" s="144" t="s">
        <v>799</v>
      </c>
      <c r="E366" s="111">
        <v>1</v>
      </c>
      <c r="F366" s="111">
        <v>3</v>
      </c>
      <c r="G366" s="111">
        <v>2.5</v>
      </c>
      <c r="H366" s="111"/>
      <c r="I366" s="111">
        <v>8578</v>
      </c>
      <c r="J366" s="111">
        <v>6433</v>
      </c>
      <c r="K366" s="111">
        <v>37</v>
      </c>
      <c r="L366" s="126"/>
      <c r="M366" s="127" t="s">
        <v>812</v>
      </c>
      <c r="N366" s="156">
        <v>1</v>
      </c>
    </row>
    <row r="367" spans="2:14" ht="15">
      <c r="B367" s="209">
        <v>161</v>
      </c>
      <c r="C367" s="127" t="s">
        <v>380</v>
      </c>
      <c r="D367" s="162" t="s">
        <v>800</v>
      </c>
      <c r="E367" s="111">
        <v>1</v>
      </c>
      <c r="F367" s="111"/>
      <c r="G367" s="111">
        <v>3.6</v>
      </c>
      <c r="H367" s="111">
        <v>9</v>
      </c>
      <c r="I367" s="111">
        <v>450000</v>
      </c>
      <c r="J367" s="111">
        <v>141000</v>
      </c>
      <c r="K367" s="111">
        <v>810</v>
      </c>
      <c r="L367" s="123">
        <v>1.83</v>
      </c>
      <c r="M367" s="127" t="s">
        <v>813</v>
      </c>
      <c r="N367" s="156">
        <v>1</v>
      </c>
    </row>
    <row r="368" spans="2:14" ht="15">
      <c r="B368" s="210"/>
      <c r="C368" s="127" t="s">
        <v>384</v>
      </c>
      <c r="D368" s="163"/>
      <c r="E368" s="111">
        <v>1</v>
      </c>
      <c r="F368" s="111">
        <v>3</v>
      </c>
      <c r="G368" s="111">
        <v>2.5</v>
      </c>
      <c r="H368" s="111"/>
      <c r="I368" s="111">
        <v>8578</v>
      </c>
      <c r="J368" s="111">
        <v>6433</v>
      </c>
      <c r="K368" s="111">
        <v>37</v>
      </c>
      <c r="L368" s="126"/>
      <c r="M368" s="127" t="s">
        <v>814</v>
      </c>
      <c r="N368" s="156">
        <v>1</v>
      </c>
    </row>
    <row r="369" spans="2:14" ht="15">
      <c r="B369" s="210"/>
      <c r="C369" s="127" t="s">
        <v>379</v>
      </c>
      <c r="D369" s="163"/>
      <c r="E369" s="111">
        <v>1</v>
      </c>
      <c r="F369" s="111">
        <v>32</v>
      </c>
      <c r="G369" s="111">
        <v>32</v>
      </c>
      <c r="H369" s="111">
        <v>3</v>
      </c>
      <c r="I369" s="111">
        <v>371923</v>
      </c>
      <c r="J369" s="111">
        <v>349640</v>
      </c>
      <c r="K369" s="111">
        <v>2010</v>
      </c>
      <c r="L369" s="123">
        <v>2.15</v>
      </c>
      <c r="M369" s="127" t="s">
        <v>815</v>
      </c>
      <c r="N369" s="156">
        <v>1</v>
      </c>
    </row>
    <row r="370" spans="2:14" ht="15">
      <c r="B370" s="211"/>
      <c r="C370" s="127" t="s">
        <v>434</v>
      </c>
      <c r="D370" s="164"/>
      <c r="E370" s="111">
        <v>1</v>
      </c>
      <c r="F370" s="129">
        <v>3</v>
      </c>
      <c r="G370" s="111">
        <v>2.5</v>
      </c>
      <c r="H370" s="111"/>
      <c r="I370" s="111">
        <v>65951</v>
      </c>
      <c r="J370" s="111">
        <v>13437</v>
      </c>
      <c r="K370" s="121">
        <v>80</v>
      </c>
      <c r="L370" s="126"/>
      <c r="M370" s="127" t="s">
        <v>816</v>
      </c>
      <c r="N370" s="156">
        <v>1</v>
      </c>
    </row>
    <row r="371" spans="2:14" ht="15">
      <c r="B371" s="209">
        <v>162</v>
      </c>
      <c r="C371" s="127" t="s">
        <v>384</v>
      </c>
      <c r="D371" s="162" t="s">
        <v>801</v>
      </c>
      <c r="E371" s="111">
        <v>1</v>
      </c>
      <c r="F371" s="111">
        <v>3</v>
      </c>
      <c r="G371" s="111">
        <v>2.5</v>
      </c>
      <c r="H371" s="111"/>
      <c r="I371" s="111">
        <v>8578</v>
      </c>
      <c r="J371" s="111">
        <v>6433</v>
      </c>
      <c r="K371" s="111">
        <v>37</v>
      </c>
      <c r="L371" s="126"/>
      <c r="M371" s="127" t="s">
        <v>817</v>
      </c>
      <c r="N371" s="121">
        <v>1</v>
      </c>
    </row>
    <row r="372" spans="2:14" ht="15">
      <c r="B372" s="210"/>
      <c r="C372" s="127" t="s">
        <v>434</v>
      </c>
      <c r="D372" s="163"/>
      <c r="E372" s="111">
        <v>1</v>
      </c>
      <c r="F372" s="129">
        <v>3</v>
      </c>
      <c r="G372" s="111">
        <v>2.5</v>
      </c>
      <c r="H372" s="111"/>
      <c r="I372" s="111">
        <v>65951</v>
      </c>
      <c r="J372" s="111">
        <v>13437</v>
      </c>
      <c r="K372" s="121">
        <v>80</v>
      </c>
      <c r="L372" s="126"/>
      <c r="M372" s="127" t="s">
        <v>818</v>
      </c>
      <c r="N372" s="121">
        <v>1</v>
      </c>
    </row>
    <row r="373" spans="2:14" ht="15">
      <c r="B373" s="211"/>
      <c r="C373" s="127" t="s">
        <v>378</v>
      </c>
      <c r="D373" s="164"/>
      <c r="E373" s="111">
        <v>1</v>
      </c>
      <c r="F373" s="111">
        <v>25</v>
      </c>
      <c r="G373" s="111">
        <v>25</v>
      </c>
      <c r="H373" s="111">
        <v>0.5</v>
      </c>
      <c r="I373" s="111">
        <v>22201</v>
      </c>
      <c r="J373" s="111">
        <v>18901</v>
      </c>
      <c r="K373" s="111">
        <v>109</v>
      </c>
      <c r="L373" s="123">
        <v>0.0625</v>
      </c>
      <c r="M373" s="127" t="s">
        <v>819</v>
      </c>
      <c r="N373" s="121">
        <v>1</v>
      </c>
    </row>
    <row r="374" spans="2:14" ht="15">
      <c r="B374" s="209">
        <v>163</v>
      </c>
      <c r="C374" s="127" t="s">
        <v>380</v>
      </c>
      <c r="D374" s="162" t="s">
        <v>802</v>
      </c>
      <c r="E374" s="111">
        <v>1</v>
      </c>
      <c r="F374" s="111"/>
      <c r="G374" s="111">
        <v>3.6</v>
      </c>
      <c r="H374" s="111">
        <v>9</v>
      </c>
      <c r="I374" s="111">
        <v>450000</v>
      </c>
      <c r="J374" s="111">
        <v>141000</v>
      </c>
      <c r="K374" s="111">
        <v>810</v>
      </c>
      <c r="L374" s="123">
        <v>1.83</v>
      </c>
      <c r="M374" s="127" t="s">
        <v>820</v>
      </c>
      <c r="N374" s="121">
        <v>1</v>
      </c>
    </row>
    <row r="375" spans="2:14" ht="15">
      <c r="B375" s="210"/>
      <c r="C375" s="127" t="s">
        <v>384</v>
      </c>
      <c r="D375" s="163"/>
      <c r="E375" s="111">
        <v>1</v>
      </c>
      <c r="F375" s="111">
        <v>3</v>
      </c>
      <c r="G375" s="111">
        <v>2.5</v>
      </c>
      <c r="H375" s="111"/>
      <c r="I375" s="111">
        <v>8578</v>
      </c>
      <c r="J375" s="111">
        <v>6433</v>
      </c>
      <c r="K375" s="111">
        <v>37</v>
      </c>
      <c r="L375" s="126"/>
      <c r="M375" s="127" t="s">
        <v>821</v>
      </c>
      <c r="N375" s="121">
        <v>1</v>
      </c>
    </row>
    <row r="376" spans="2:14" ht="15">
      <c r="B376" s="211"/>
      <c r="C376" s="127" t="s">
        <v>378</v>
      </c>
      <c r="D376" s="164"/>
      <c r="E376" s="111">
        <v>1</v>
      </c>
      <c r="F376" s="111">
        <v>25</v>
      </c>
      <c r="G376" s="111">
        <v>25</v>
      </c>
      <c r="H376" s="111">
        <v>0.5</v>
      </c>
      <c r="I376" s="111">
        <v>22201</v>
      </c>
      <c r="J376" s="111">
        <v>18901</v>
      </c>
      <c r="K376" s="111">
        <v>109</v>
      </c>
      <c r="L376" s="123">
        <v>0.0625</v>
      </c>
      <c r="M376" s="127" t="s">
        <v>822</v>
      </c>
      <c r="N376" s="121">
        <v>1</v>
      </c>
    </row>
    <row r="377" spans="2:14" ht="15">
      <c r="B377" s="143">
        <v>164</v>
      </c>
      <c r="C377" s="127" t="s">
        <v>434</v>
      </c>
      <c r="D377" s="144" t="s">
        <v>803</v>
      </c>
      <c r="E377" s="111">
        <v>1</v>
      </c>
      <c r="F377" s="129">
        <v>3</v>
      </c>
      <c r="G377" s="111">
        <v>2.5</v>
      </c>
      <c r="H377" s="111"/>
      <c r="I377" s="111">
        <v>65951</v>
      </c>
      <c r="J377" s="111">
        <v>13437</v>
      </c>
      <c r="K377" s="121">
        <v>80</v>
      </c>
      <c r="L377" s="126"/>
      <c r="M377" s="127" t="s">
        <v>823</v>
      </c>
      <c r="N377" s="121">
        <v>1</v>
      </c>
    </row>
    <row r="378" spans="2:14" ht="15">
      <c r="B378" s="209">
        <v>165</v>
      </c>
      <c r="C378" s="127" t="s">
        <v>379</v>
      </c>
      <c r="D378" s="162" t="s">
        <v>804</v>
      </c>
      <c r="E378" s="111">
        <v>1</v>
      </c>
      <c r="F378" s="111">
        <v>32</v>
      </c>
      <c r="G378" s="111">
        <v>32</v>
      </c>
      <c r="H378" s="111">
        <v>3</v>
      </c>
      <c r="I378" s="111">
        <v>371923</v>
      </c>
      <c r="J378" s="111">
        <v>349640</v>
      </c>
      <c r="K378" s="111">
        <v>2010</v>
      </c>
      <c r="L378" s="123">
        <v>2.15</v>
      </c>
      <c r="M378" s="127" t="s">
        <v>824</v>
      </c>
      <c r="N378" s="121">
        <v>1</v>
      </c>
    </row>
    <row r="379" spans="2:14" ht="15">
      <c r="B379" s="211"/>
      <c r="C379" s="127" t="s">
        <v>380</v>
      </c>
      <c r="D379" s="164"/>
      <c r="E379" s="111">
        <v>1</v>
      </c>
      <c r="F379" s="111"/>
      <c r="G379" s="111">
        <v>3.6</v>
      </c>
      <c r="H379" s="111">
        <v>9</v>
      </c>
      <c r="I379" s="111">
        <v>450000</v>
      </c>
      <c r="J379" s="111">
        <v>141000</v>
      </c>
      <c r="K379" s="111">
        <v>810</v>
      </c>
      <c r="L379" s="123">
        <v>1.83</v>
      </c>
      <c r="M379" s="127" t="s">
        <v>825</v>
      </c>
      <c r="N379" s="121">
        <v>1</v>
      </c>
    </row>
    <row r="380" spans="2:14" ht="15">
      <c r="B380" s="209">
        <v>166</v>
      </c>
      <c r="C380" s="127" t="s">
        <v>378</v>
      </c>
      <c r="D380" s="162" t="s">
        <v>805</v>
      </c>
      <c r="E380" s="111">
        <v>1</v>
      </c>
      <c r="F380" s="111">
        <v>25</v>
      </c>
      <c r="G380" s="111">
        <v>25</v>
      </c>
      <c r="H380" s="111">
        <v>0.5</v>
      </c>
      <c r="I380" s="111">
        <v>22201</v>
      </c>
      <c r="J380" s="111">
        <v>18901</v>
      </c>
      <c r="K380" s="111">
        <v>109</v>
      </c>
      <c r="L380" s="123">
        <v>0.0625</v>
      </c>
      <c r="M380" s="127" t="s">
        <v>826</v>
      </c>
      <c r="N380" s="121">
        <v>1</v>
      </c>
    </row>
    <row r="381" spans="2:14" ht="15">
      <c r="B381" s="210"/>
      <c r="C381" s="127" t="s">
        <v>384</v>
      </c>
      <c r="D381" s="163"/>
      <c r="E381" s="111">
        <v>1</v>
      </c>
      <c r="F381" s="111">
        <v>3</v>
      </c>
      <c r="G381" s="111">
        <v>2.5</v>
      </c>
      <c r="H381" s="111"/>
      <c r="I381" s="111">
        <v>8578</v>
      </c>
      <c r="J381" s="111">
        <v>6433</v>
      </c>
      <c r="K381" s="111">
        <v>37</v>
      </c>
      <c r="L381" s="126"/>
      <c r="M381" s="127" t="s">
        <v>827</v>
      </c>
      <c r="N381" s="121">
        <v>1</v>
      </c>
    </row>
    <row r="382" spans="2:14" ht="15">
      <c r="B382" s="211"/>
      <c r="C382" s="127" t="s">
        <v>383</v>
      </c>
      <c r="D382" s="164"/>
      <c r="E382" s="111">
        <v>1</v>
      </c>
      <c r="F382" s="111">
        <v>3</v>
      </c>
      <c r="G382" s="111">
        <v>2.5</v>
      </c>
      <c r="H382" s="111"/>
      <c r="I382" s="111">
        <v>65951</v>
      </c>
      <c r="J382" s="111">
        <v>13437</v>
      </c>
      <c r="K382" s="111">
        <v>80</v>
      </c>
      <c r="L382" s="121"/>
      <c r="M382" s="127" t="s">
        <v>828</v>
      </c>
      <c r="N382" s="156">
        <v>1</v>
      </c>
    </row>
    <row r="383" spans="2:14" ht="15">
      <c r="B383" s="209">
        <v>167</v>
      </c>
      <c r="C383" s="127" t="s">
        <v>378</v>
      </c>
      <c r="D383" s="162" t="s">
        <v>829</v>
      </c>
      <c r="E383" s="111">
        <v>1</v>
      </c>
      <c r="F383" s="111">
        <v>25</v>
      </c>
      <c r="G383" s="111">
        <v>25</v>
      </c>
      <c r="H383" s="111">
        <v>0.5</v>
      </c>
      <c r="I383" s="111">
        <v>22201</v>
      </c>
      <c r="J383" s="111">
        <v>18901</v>
      </c>
      <c r="K383" s="111">
        <v>109</v>
      </c>
      <c r="L383" s="123">
        <v>0.0625</v>
      </c>
      <c r="M383" s="127" t="s">
        <v>834</v>
      </c>
      <c r="N383" s="156">
        <v>1</v>
      </c>
    </row>
    <row r="384" spans="2:14" ht="15">
      <c r="B384" s="211"/>
      <c r="C384" s="127" t="s">
        <v>384</v>
      </c>
      <c r="D384" s="164"/>
      <c r="E384" s="111">
        <v>1</v>
      </c>
      <c r="F384" s="111">
        <v>3</v>
      </c>
      <c r="G384" s="111">
        <v>2.5</v>
      </c>
      <c r="H384" s="111"/>
      <c r="I384" s="111">
        <v>8578</v>
      </c>
      <c r="J384" s="111">
        <v>6433</v>
      </c>
      <c r="K384" s="111">
        <v>37</v>
      </c>
      <c r="L384" s="126"/>
      <c r="M384" s="127" t="s">
        <v>835</v>
      </c>
      <c r="N384" s="121">
        <v>1</v>
      </c>
    </row>
    <row r="385" spans="2:14" ht="15">
      <c r="B385" s="209">
        <v>168</v>
      </c>
      <c r="C385" s="127" t="s">
        <v>378</v>
      </c>
      <c r="D385" s="162" t="s">
        <v>830</v>
      </c>
      <c r="E385" s="111">
        <v>1</v>
      </c>
      <c r="F385" s="111">
        <v>25</v>
      </c>
      <c r="G385" s="111">
        <v>25</v>
      </c>
      <c r="H385" s="111">
        <v>0.5</v>
      </c>
      <c r="I385" s="111">
        <v>22201</v>
      </c>
      <c r="J385" s="111">
        <v>18901</v>
      </c>
      <c r="K385" s="111">
        <v>109</v>
      </c>
      <c r="L385" s="123">
        <v>0.0625</v>
      </c>
      <c r="M385" s="127" t="s">
        <v>836</v>
      </c>
      <c r="N385" s="121">
        <v>1</v>
      </c>
    </row>
    <row r="386" spans="2:14" ht="15">
      <c r="B386" s="211"/>
      <c r="C386" s="127" t="s">
        <v>380</v>
      </c>
      <c r="D386" s="164"/>
      <c r="E386" s="111">
        <v>1</v>
      </c>
      <c r="F386" s="111"/>
      <c r="G386" s="111">
        <v>3.6</v>
      </c>
      <c r="H386" s="111">
        <v>9</v>
      </c>
      <c r="I386" s="111">
        <v>450000</v>
      </c>
      <c r="J386" s="111">
        <v>141000</v>
      </c>
      <c r="K386" s="111">
        <v>810</v>
      </c>
      <c r="L386" s="123">
        <v>1.83</v>
      </c>
      <c r="M386" s="127" t="s">
        <v>837</v>
      </c>
      <c r="N386" s="121">
        <v>1</v>
      </c>
    </row>
    <row r="387" spans="2:14" ht="15">
      <c r="B387" s="209">
        <v>169</v>
      </c>
      <c r="C387" s="127" t="s">
        <v>378</v>
      </c>
      <c r="D387" s="162" t="s">
        <v>831</v>
      </c>
      <c r="E387" s="111">
        <v>1</v>
      </c>
      <c r="F387" s="111">
        <v>25</v>
      </c>
      <c r="G387" s="111">
        <v>25</v>
      </c>
      <c r="H387" s="111">
        <v>0.5</v>
      </c>
      <c r="I387" s="111">
        <v>22201</v>
      </c>
      <c r="J387" s="111">
        <v>18901</v>
      </c>
      <c r="K387" s="111">
        <v>109</v>
      </c>
      <c r="L387" s="123">
        <v>0.0625</v>
      </c>
      <c r="M387" s="127" t="s">
        <v>838</v>
      </c>
      <c r="N387" s="121">
        <v>1</v>
      </c>
    </row>
    <row r="388" spans="2:14" ht="15">
      <c r="B388" s="210"/>
      <c r="C388" s="127" t="s">
        <v>434</v>
      </c>
      <c r="D388" s="163"/>
      <c r="E388" s="111">
        <v>1</v>
      </c>
      <c r="F388" s="129">
        <v>3</v>
      </c>
      <c r="G388" s="111">
        <v>2.5</v>
      </c>
      <c r="H388" s="111"/>
      <c r="I388" s="111">
        <v>65951</v>
      </c>
      <c r="J388" s="111">
        <v>13437</v>
      </c>
      <c r="K388" s="121">
        <v>80</v>
      </c>
      <c r="L388" s="126"/>
      <c r="M388" s="127" t="s">
        <v>839</v>
      </c>
      <c r="N388" s="121">
        <v>1</v>
      </c>
    </row>
    <row r="389" spans="2:14" ht="15">
      <c r="B389" s="211"/>
      <c r="C389" s="127" t="s">
        <v>384</v>
      </c>
      <c r="D389" s="164"/>
      <c r="E389" s="111">
        <v>1</v>
      </c>
      <c r="F389" s="111">
        <v>3</v>
      </c>
      <c r="G389" s="111">
        <v>2.5</v>
      </c>
      <c r="H389" s="111"/>
      <c r="I389" s="111">
        <v>8578</v>
      </c>
      <c r="J389" s="111">
        <v>6433</v>
      </c>
      <c r="K389" s="111">
        <v>37</v>
      </c>
      <c r="L389" s="126"/>
      <c r="M389" s="127" t="s">
        <v>840</v>
      </c>
      <c r="N389" s="121">
        <v>1</v>
      </c>
    </row>
    <row r="390" spans="2:14" ht="15">
      <c r="B390" s="209">
        <v>170</v>
      </c>
      <c r="C390" s="127" t="s">
        <v>378</v>
      </c>
      <c r="D390" s="162" t="s">
        <v>832</v>
      </c>
      <c r="E390" s="111">
        <v>1</v>
      </c>
      <c r="F390" s="111">
        <v>25</v>
      </c>
      <c r="G390" s="111">
        <v>25</v>
      </c>
      <c r="H390" s="111">
        <v>0.5</v>
      </c>
      <c r="I390" s="111">
        <v>22201</v>
      </c>
      <c r="J390" s="111">
        <v>18901</v>
      </c>
      <c r="K390" s="111">
        <v>109</v>
      </c>
      <c r="L390" s="123">
        <v>0.0625</v>
      </c>
      <c r="M390" s="127" t="s">
        <v>841</v>
      </c>
      <c r="N390" s="121">
        <v>1</v>
      </c>
    </row>
    <row r="391" spans="2:14" ht="15">
      <c r="B391" s="211"/>
      <c r="C391" s="127" t="s">
        <v>383</v>
      </c>
      <c r="D391" s="164"/>
      <c r="E391" s="111">
        <v>1</v>
      </c>
      <c r="F391" s="111">
        <v>3</v>
      </c>
      <c r="G391" s="111">
        <v>2.5</v>
      </c>
      <c r="H391" s="111"/>
      <c r="I391" s="111">
        <v>65951</v>
      </c>
      <c r="J391" s="111">
        <v>13437</v>
      </c>
      <c r="K391" s="111">
        <v>80</v>
      </c>
      <c r="L391" s="121"/>
      <c r="M391" s="127" t="s">
        <v>488</v>
      </c>
      <c r="N391" s="121">
        <v>1</v>
      </c>
    </row>
    <row r="392" spans="2:14" ht="15">
      <c r="B392" s="209">
        <v>171</v>
      </c>
      <c r="C392" s="127" t="s">
        <v>438</v>
      </c>
      <c r="D392" s="162" t="s">
        <v>833</v>
      </c>
      <c r="E392" s="111">
        <v>1</v>
      </c>
      <c r="F392" s="129">
        <v>3</v>
      </c>
      <c r="G392" s="111">
        <v>2.5</v>
      </c>
      <c r="H392" s="111"/>
      <c r="I392" s="111">
        <v>49444</v>
      </c>
      <c r="J392" s="111">
        <v>10240</v>
      </c>
      <c r="K392" s="111">
        <v>48</v>
      </c>
      <c r="L392" s="126"/>
      <c r="M392" s="127" t="s">
        <v>842</v>
      </c>
      <c r="N392" s="121">
        <v>1</v>
      </c>
    </row>
    <row r="393" spans="2:14" ht="15">
      <c r="B393" s="211"/>
      <c r="C393" s="127" t="s">
        <v>434</v>
      </c>
      <c r="D393" s="164"/>
      <c r="E393" s="111">
        <v>1</v>
      </c>
      <c r="F393" s="129">
        <v>3</v>
      </c>
      <c r="G393" s="111">
        <v>2.5</v>
      </c>
      <c r="H393" s="111"/>
      <c r="I393" s="111">
        <v>65951</v>
      </c>
      <c r="J393" s="111">
        <v>13437</v>
      </c>
      <c r="K393" s="121">
        <v>80</v>
      </c>
      <c r="L393" s="126"/>
      <c r="M393" s="127" t="s">
        <v>843</v>
      </c>
      <c r="N393" s="121">
        <v>1</v>
      </c>
    </row>
    <row r="394" spans="2:14" ht="15">
      <c r="B394" s="209">
        <v>172</v>
      </c>
      <c r="C394" s="127" t="s">
        <v>378</v>
      </c>
      <c r="D394" s="162" t="s">
        <v>844</v>
      </c>
      <c r="E394" s="111">
        <v>1</v>
      </c>
      <c r="F394" s="111">
        <v>25</v>
      </c>
      <c r="G394" s="111">
        <v>25</v>
      </c>
      <c r="H394" s="111">
        <v>0.5</v>
      </c>
      <c r="I394" s="111">
        <v>22201</v>
      </c>
      <c r="J394" s="111">
        <v>18901</v>
      </c>
      <c r="K394" s="111">
        <v>109</v>
      </c>
      <c r="L394" s="123">
        <v>0.0625</v>
      </c>
      <c r="M394" s="127" t="s">
        <v>856</v>
      </c>
      <c r="N394" s="121">
        <v>1</v>
      </c>
    </row>
    <row r="395" spans="2:14" ht="15">
      <c r="B395" s="210"/>
      <c r="C395" s="127" t="s">
        <v>379</v>
      </c>
      <c r="D395" s="163"/>
      <c r="E395" s="111">
        <v>1</v>
      </c>
      <c r="F395" s="111">
        <v>32</v>
      </c>
      <c r="G395" s="111">
        <v>32</v>
      </c>
      <c r="H395" s="111">
        <v>3</v>
      </c>
      <c r="I395" s="111">
        <v>371923</v>
      </c>
      <c r="J395" s="111">
        <v>349640</v>
      </c>
      <c r="K395" s="111">
        <v>2010</v>
      </c>
      <c r="L395" s="123">
        <v>2.15</v>
      </c>
      <c r="M395" s="127" t="s">
        <v>425</v>
      </c>
      <c r="N395" s="156">
        <v>1</v>
      </c>
    </row>
    <row r="396" spans="2:14" ht="15">
      <c r="B396" s="211"/>
      <c r="C396" s="127" t="s">
        <v>383</v>
      </c>
      <c r="D396" s="164"/>
      <c r="E396" s="111">
        <v>1</v>
      </c>
      <c r="F396" s="111">
        <v>3</v>
      </c>
      <c r="G396" s="111">
        <v>2.5</v>
      </c>
      <c r="H396" s="111"/>
      <c r="I396" s="111">
        <v>65951</v>
      </c>
      <c r="J396" s="111">
        <v>13437</v>
      </c>
      <c r="K396" s="111">
        <v>80</v>
      </c>
      <c r="L396" s="121"/>
      <c r="M396" s="127" t="s">
        <v>489</v>
      </c>
      <c r="N396" s="156">
        <v>1</v>
      </c>
    </row>
    <row r="397" spans="2:14" ht="15">
      <c r="B397" s="209">
        <v>173</v>
      </c>
      <c r="C397" s="127" t="s">
        <v>378</v>
      </c>
      <c r="D397" s="162" t="s">
        <v>845</v>
      </c>
      <c r="E397" s="111">
        <v>1</v>
      </c>
      <c r="F397" s="111">
        <v>25</v>
      </c>
      <c r="G397" s="111">
        <v>25</v>
      </c>
      <c r="H397" s="111">
        <v>0.5</v>
      </c>
      <c r="I397" s="111">
        <v>22201</v>
      </c>
      <c r="J397" s="111">
        <v>18901</v>
      </c>
      <c r="K397" s="111">
        <v>109</v>
      </c>
      <c r="L397" s="123">
        <v>0.0625</v>
      </c>
      <c r="M397" s="127" t="s">
        <v>857</v>
      </c>
      <c r="N397" s="156">
        <v>1</v>
      </c>
    </row>
    <row r="398" spans="2:14" ht="15">
      <c r="B398" s="211"/>
      <c r="C398" s="127" t="s">
        <v>383</v>
      </c>
      <c r="D398" s="164"/>
      <c r="E398" s="111">
        <v>1</v>
      </c>
      <c r="F398" s="111">
        <v>3</v>
      </c>
      <c r="G398" s="111">
        <v>2.5</v>
      </c>
      <c r="H398" s="111"/>
      <c r="I398" s="111">
        <v>65951</v>
      </c>
      <c r="J398" s="111">
        <v>13437</v>
      </c>
      <c r="K398" s="111">
        <v>80</v>
      </c>
      <c r="L398" s="121"/>
      <c r="M398" s="127" t="s">
        <v>858</v>
      </c>
      <c r="N398" s="156">
        <v>1</v>
      </c>
    </row>
    <row r="399" spans="2:14" ht="15">
      <c r="B399" s="209">
        <v>174</v>
      </c>
      <c r="C399" s="127" t="s">
        <v>383</v>
      </c>
      <c r="D399" s="162" t="s">
        <v>846</v>
      </c>
      <c r="E399" s="111">
        <v>1</v>
      </c>
      <c r="F399" s="111">
        <v>3</v>
      </c>
      <c r="G399" s="111">
        <v>2.5</v>
      </c>
      <c r="H399" s="111"/>
      <c r="I399" s="111">
        <v>65951</v>
      </c>
      <c r="J399" s="111">
        <v>13437</v>
      </c>
      <c r="K399" s="111">
        <v>80</v>
      </c>
      <c r="L399" s="121"/>
      <c r="M399" s="127" t="s">
        <v>859</v>
      </c>
      <c r="N399" s="156">
        <v>1</v>
      </c>
    </row>
    <row r="400" spans="2:14" ht="15">
      <c r="B400" s="211"/>
      <c r="C400" s="127" t="s">
        <v>378</v>
      </c>
      <c r="D400" s="164"/>
      <c r="E400" s="111">
        <v>1</v>
      </c>
      <c r="F400" s="111">
        <v>25</v>
      </c>
      <c r="G400" s="111">
        <v>25</v>
      </c>
      <c r="H400" s="111">
        <v>0.5</v>
      </c>
      <c r="I400" s="111">
        <v>22201</v>
      </c>
      <c r="J400" s="111">
        <v>18901</v>
      </c>
      <c r="K400" s="111">
        <v>109</v>
      </c>
      <c r="L400" s="123">
        <v>0.0625</v>
      </c>
      <c r="M400" s="127" t="s">
        <v>860</v>
      </c>
      <c r="N400" s="156">
        <v>1</v>
      </c>
    </row>
    <row r="401" spans="2:14" ht="15">
      <c r="B401" s="209">
        <v>175</v>
      </c>
      <c r="C401" s="127" t="s">
        <v>383</v>
      </c>
      <c r="D401" s="162" t="s">
        <v>847</v>
      </c>
      <c r="E401" s="111">
        <v>1</v>
      </c>
      <c r="F401" s="111">
        <v>3</v>
      </c>
      <c r="G401" s="111">
        <v>2.5</v>
      </c>
      <c r="H401" s="111"/>
      <c r="I401" s="111">
        <v>65951</v>
      </c>
      <c r="J401" s="111">
        <v>13437</v>
      </c>
      <c r="K401" s="111">
        <v>80</v>
      </c>
      <c r="L401" s="121"/>
      <c r="M401" s="127" t="s">
        <v>448</v>
      </c>
      <c r="N401" s="156">
        <v>1</v>
      </c>
    </row>
    <row r="402" spans="2:14" ht="15">
      <c r="B402" s="211"/>
      <c r="C402" s="127" t="s">
        <v>378</v>
      </c>
      <c r="D402" s="164"/>
      <c r="E402" s="111">
        <v>1</v>
      </c>
      <c r="F402" s="111">
        <v>25</v>
      </c>
      <c r="G402" s="111">
        <v>25</v>
      </c>
      <c r="H402" s="111">
        <v>0.5</v>
      </c>
      <c r="I402" s="111">
        <v>22201</v>
      </c>
      <c r="J402" s="111">
        <v>18901</v>
      </c>
      <c r="K402" s="111">
        <v>109</v>
      </c>
      <c r="L402" s="123">
        <v>0.0625</v>
      </c>
      <c r="M402" s="127" t="s">
        <v>861</v>
      </c>
      <c r="N402" s="156">
        <v>1</v>
      </c>
    </row>
    <row r="403" spans="2:14" ht="15">
      <c r="B403" s="209">
        <v>176</v>
      </c>
      <c r="C403" s="127" t="s">
        <v>383</v>
      </c>
      <c r="D403" s="162" t="s">
        <v>848</v>
      </c>
      <c r="E403" s="111">
        <v>1</v>
      </c>
      <c r="F403" s="111">
        <v>3</v>
      </c>
      <c r="G403" s="111">
        <v>2.5</v>
      </c>
      <c r="H403" s="111"/>
      <c r="I403" s="111">
        <v>65951</v>
      </c>
      <c r="J403" s="111">
        <v>13437</v>
      </c>
      <c r="K403" s="111">
        <v>80</v>
      </c>
      <c r="L403" s="121"/>
      <c r="M403" s="127" t="s">
        <v>862</v>
      </c>
      <c r="N403" s="156">
        <v>1</v>
      </c>
    </row>
    <row r="404" spans="2:14" ht="15">
      <c r="B404" s="211"/>
      <c r="C404" s="127" t="s">
        <v>378</v>
      </c>
      <c r="D404" s="164"/>
      <c r="E404" s="111">
        <v>1</v>
      </c>
      <c r="F404" s="111">
        <v>25</v>
      </c>
      <c r="G404" s="111">
        <v>25</v>
      </c>
      <c r="H404" s="111">
        <v>0.5</v>
      </c>
      <c r="I404" s="111">
        <v>22201</v>
      </c>
      <c r="J404" s="111">
        <v>18901</v>
      </c>
      <c r="K404" s="111">
        <v>109</v>
      </c>
      <c r="L404" s="123">
        <v>0.0625</v>
      </c>
      <c r="M404" s="127" t="s">
        <v>863</v>
      </c>
      <c r="N404" s="156">
        <v>1</v>
      </c>
    </row>
    <row r="405" spans="2:14" ht="15">
      <c r="B405" s="209">
        <v>177</v>
      </c>
      <c r="C405" s="127" t="s">
        <v>383</v>
      </c>
      <c r="D405" s="162" t="s">
        <v>849</v>
      </c>
      <c r="E405" s="111">
        <v>1</v>
      </c>
      <c r="F405" s="111">
        <v>3</v>
      </c>
      <c r="G405" s="111">
        <v>2.5</v>
      </c>
      <c r="H405" s="111"/>
      <c r="I405" s="111">
        <v>65951</v>
      </c>
      <c r="J405" s="111">
        <v>13437</v>
      </c>
      <c r="K405" s="111">
        <v>80</v>
      </c>
      <c r="L405" s="121"/>
      <c r="M405" s="127" t="s">
        <v>864</v>
      </c>
      <c r="N405" s="156">
        <v>1</v>
      </c>
    </row>
    <row r="406" spans="2:14" ht="15">
      <c r="B406" s="211"/>
      <c r="C406" s="127" t="s">
        <v>378</v>
      </c>
      <c r="D406" s="164"/>
      <c r="E406" s="111">
        <v>1</v>
      </c>
      <c r="F406" s="111">
        <v>25</v>
      </c>
      <c r="G406" s="111">
        <v>25</v>
      </c>
      <c r="H406" s="111">
        <v>0.5</v>
      </c>
      <c r="I406" s="111">
        <v>22201</v>
      </c>
      <c r="J406" s="111">
        <v>18901</v>
      </c>
      <c r="K406" s="111">
        <v>109</v>
      </c>
      <c r="L406" s="123">
        <v>0.0625</v>
      </c>
      <c r="M406" s="127" t="s">
        <v>865</v>
      </c>
      <c r="N406" s="156">
        <v>1</v>
      </c>
    </row>
    <row r="407" spans="2:14" ht="15">
      <c r="B407" s="209">
        <v>178</v>
      </c>
      <c r="C407" s="127" t="s">
        <v>383</v>
      </c>
      <c r="D407" s="162" t="s">
        <v>850</v>
      </c>
      <c r="E407" s="111">
        <v>1</v>
      </c>
      <c r="F407" s="111">
        <v>3</v>
      </c>
      <c r="G407" s="111">
        <v>2.5</v>
      </c>
      <c r="H407" s="111"/>
      <c r="I407" s="111">
        <v>65951</v>
      </c>
      <c r="J407" s="111">
        <v>13437</v>
      </c>
      <c r="K407" s="111">
        <v>80</v>
      </c>
      <c r="L407" s="121"/>
      <c r="M407" s="127" t="s">
        <v>425</v>
      </c>
      <c r="N407" s="156">
        <v>1</v>
      </c>
    </row>
    <row r="408" spans="2:14" ht="15">
      <c r="B408" s="211"/>
      <c r="C408" s="127" t="s">
        <v>378</v>
      </c>
      <c r="D408" s="164"/>
      <c r="E408" s="111">
        <v>1</v>
      </c>
      <c r="F408" s="111">
        <v>25</v>
      </c>
      <c r="G408" s="111">
        <v>25</v>
      </c>
      <c r="H408" s="111">
        <v>0.5</v>
      </c>
      <c r="I408" s="111">
        <v>22201</v>
      </c>
      <c r="J408" s="111">
        <v>18901</v>
      </c>
      <c r="K408" s="111">
        <v>109</v>
      </c>
      <c r="L408" s="123">
        <v>0.0625</v>
      </c>
      <c r="M408" s="127" t="s">
        <v>866</v>
      </c>
      <c r="N408" s="156">
        <v>1</v>
      </c>
    </row>
    <row r="409" spans="2:14" ht="15">
      <c r="B409" s="209">
        <v>179</v>
      </c>
      <c r="C409" s="127" t="s">
        <v>383</v>
      </c>
      <c r="D409" s="162" t="s">
        <v>851</v>
      </c>
      <c r="E409" s="111">
        <v>1</v>
      </c>
      <c r="F409" s="111">
        <v>3</v>
      </c>
      <c r="G409" s="111">
        <v>2.5</v>
      </c>
      <c r="H409" s="111"/>
      <c r="I409" s="111">
        <v>65951</v>
      </c>
      <c r="J409" s="111">
        <v>13437</v>
      </c>
      <c r="K409" s="111">
        <v>80</v>
      </c>
      <c r="L409" s="121"/>
      <c r="M409" s="127" t="s">
        <v>425</v>
      </c>
      <c r="N409" s="156">
        <v>1</v>
      </c>
    </row>
    <row r="410" spans="2:14" ht="15">
      <c r="B410" s="211"/>
      <c r="C410" s="127" t="s">
        <v>378</v>
      </c>
      <c r="D410" s="164"/>
      <c r="E410" s="111">
        <v>1</v>
      </c>
      <c r="F410" s="111">
        <v>25</v>
      </c>
      <c r="G410" s="111">
        <v>25</v>
      </c>
      <c r="H410" s="111">
        <v>0.5</v>
      </c>
      <c r="I410" s="111">
        <v>22201</v>
      </c>
      <c r="J410" s="111">
        <v>18901</v>
      </c>
      <c r="K410" s="111">
        <v>109</v>
      </c>
      <c r="L410" s="123">
        <v>0.0625</v>
      </c>
      <c r="M410" s="127" t="s">
        <v>867</v>
      </c>
      <c r="N410" s="156">
        <v>1</v>
      </c>
    </row>
    <row r="411" spans="2:14" ht="15">
      <c r="B411" s="209">
        <v>180</v>
      </c>
      <c r="C411" s="127" t="s">
        <v>383</v>
      </c>
      <c r="D411" s="162" t="s">
        <v>852</v>
      </c>
      <c r="E411" s="111">
        <v>1</v>
      </c>
      <c r="F411" s="111">
        <v>3</v>
      </c>
      <c r="G411" s="111">
        <v>2.5</v>
      </c>
      <c r="H411" s="111"/>
      <c r="I411" s="111">
        <v>65951</v>
      </c>
      <c r="J411" s="111">
        <v>13437</v>
      </c>
      <c r="K411" s="111">
        <v>80</v>
      </c>
      <c r="L411" s="121"/>
      <c r="M411" s="127" t="s">
        <v>868</v>
      </c>
      <c r="N411" s="121">
        <v>1</v>
      </c>
    </row>
    <row r="412" spans="2:14" ht="15">
      <c r="B412" s="211"/>
      <c r="C412" s="127" t="s">
        <v>378</v>
      </c>
      <c r="D412" s="164"/>
      <c r="E412" s="111">
        <v>1</v>
      </c>
      <c r="F412" s="111">
        <v>25</v>
      </c>
      <c r="G412" s="111">
        <v>25</v>
      </c>
      <c r="H412" s="111">
        <v>0.5</v>
      </c>
      <c r="I412" s="111">
        <v>22201</v>
      </c>
      <c r="J412" s="111">
        <v>18901</v>
      </c>
      <c r="K412" s="111">
        <v>109</v>
      </c>
      <c r="L412" s="123">
        <v>0.0625</v>
      </c>
      <c r="M412" s="127" t="s">
        <v>869</v>
      </c>
      <c r="N412" s="121">
        <v>1</v>
      </c>
    </row>
    <row r="413" spans="2:14" ht="15">
      <c r="B413" s="209">
        <v>181</v>
      </c>
      <c r="C413" s="127" t="s">
        <v>378</v>
      </c>
      <c r="D413" s="162" t="s">
        <v>853</v>
      </c>
      <c r="E413" s="111">
        <v>1</v>
      </c>
      <c r="F413" s="111">
        <v>25</v>
      </c>
      <c r="G413" s="111">
        <v>25</v>
      </c>
      <c r="H413" s="111">
        <v>0.5</v>
      </c>
      <c r="I413" s="111">
        <v>22201</v>
      </c>
      <c r="J413" s="111">
        <v>18901</v>
      </c>
      <c r="K413" s="111">
        <v>109</v>
      </c>
      <c r="L413" s="123">
        <v>0.0625</v>
      </c>
      <c r="M413" s="127" t="s">
        <v>870</v>
      </c>
      <c r="N413" s="121">
        <v>1</v>
      </c>
    </row>
    <row r="414" spans="2:14" ht="15">
      <c r="B414" s="211"/>
      <c r="C414" s="127" t="s">
        <v>380</v>
      </c>
      <c r="D414" s="164"/>
      <c r="E414" s="111">
        <v>1</v>
      </c>
      <c r="F414" s="111"/>
      <c r="G414" s="111">
        <v>3.6</v>
      </c>
      <c r="H414" s="111">
        <v>9</v>
      </c>
      <c r="I414" s="111">
        <v>450000</v>
      </c>
      <c r="J414" s="111">
        <v>141000</v>
      </c>
      <c r="K414" s="111">
        <v>810</v>
      </c>
      <c r="L414" s="123">
        <v>1.83</v>
      </c>
      <c r="M414" s="127" t="s">
        <v>871</v>
      </c>
      <c r="N414" s="121">
        <v>1</v>
      </c>
    </row>
    <row r="415" spans="2:14" ht="15">
      <c r="B415" s="209">
        <v>182</v>
      </c>
      <c r="C415" s="127" t="s">
        <v>383</v>
      </c>
      <c r="D415" s="162" t="s">
        <v>854</v>
      </c>
      <c r="E415" s="111">
        <v>1</v>
      </c>
      <c r="F415" s="111">
        <v>3</v>
      </c>
      <c r="G415" s="111">
        <v>2.5</v>
      </c>
      <c r="H415" s="111"/>
      <c r="I415" s="111">
        <v>65951</v>
      </c>
      <c r="J415" s="111">
        <v>13437</v>
      </c>
      <c r="K415" s="111">
        <v>80</v>
      </c>
      <c r="L415" s="121"/>
      <c r="M415" s="127" t="s">
        <v>872</v>
      </c>
      <c r="N415" s="121">
        <v>1</v>
      </c>
    </row>
    <row r="416" spans="2:14" ht="15">
      <c r="B416" s="211"/>
      <c r="C416" s="127" t="s">
        <v>378</v>
      </c>
      <c r="D416" s="164"/>
      <c r="E416" s="111">
        <v>1</v>
      </c>
      <c r="F416" s="111">
        <v>25</v>
      </c>
      <c r="G416" s="111">
        <v>25</v>
      </c>
      <c r="H416" s="111">
        <v>0.5</v>
      </c>
      <c r="I416" s="111">
        <v>22201</v>
      </c>
      <c r="J416" s="111">
        <v>18901</v>
      </c>
      <c r="K416" s="111">
        <v>109</v>
      </c>
      <c r="L416" s="123">
        <v>0.0625</v>
      </c>
      <c r="M416" s="127" t="s">
        <v>873</v>
      </c>
      <c r="N416" s="121">
        <v>1</v>
      </c>
    </row>
    <row r="417" spans="2:14" ht="15">
      <c r="B417" s="209">
        <v>183</v>
      </c>
      <c r="C417" s="127" t="s">
        <v>383</v>
      </c>
      <c r="D417" s="162" t="s">
        <v>855</v>
      </c>
      <c r="E417" s="111">
        <v>1</v>
      </c>
      <c r="F417" s="111">
        <v>3</v>
      </c>
      <c r="G417" s="111">
        <v>2.5</v>
      </c>
      <c r="H417" s="111"/>
      <c r="I417" s="111">
        <v>65951</v>
      </c>
      <c r="J417" s="111">
        <v>13437</v>
      </c>
      <c r="K417" s="111">
        <v>80</v>
      </c>
      <c r="L417" s="121"/>
      <c r="M417" s="127" t="s">
        <v>874</v>
      </c>
      <c r="N417" s="121">
        <v>1</v>
      </c>
    </row>
    <row r="418" spans="2:14" ht="15">
      <c r="B418" s="211"/>
      <c r="C418" s="127" t="s">
        <v>378</v>
      </c>
      <c r="D418" s="164"/>
      <c r="E418" s="111">
        <v>1</v>
      </c>
      <c r="F418" s="111">
        <v>25</v>
      </c>
      <c r="G418" s="111">
        <v>25</v>
      </c>
      <c r="H418" s="111">
        <v>0.5</v>
      </c>
      <c r="I418" s="111">
        <v>22201</v>
      </c>
      <c r="J418" s="111">
        <v>18901</v>
      </c>
      <c r="K418" s="111">
        <v>109</v>
      </c>
      <c r="L418" s="123">
        <v>0.0625</v>
      </c>
      <c r="M418" s="127" t="s">
        <v>875</v>
      </c>
      <c r="N418" s="121">
        <v>1</v>
      </c>
    </row>
    <row r="419" spans="2:14" ht="15">
      <c r="B419" s="209">
        <v>184</v>
      </c>
      <c r="C419" s="127" t="s">
        <v>380</v>
      </c>
      <c r="D419" s="162" t="s">
        <v>876</v>
      </c>
      <c r="E419" s="111">
        <v>1</v>
      </c>
      <c r="F419" s="111"/>
      <c r="G419" s="111">
        <v>3.6</v>
      </c>
      <c r="H419" s="111">
        <v>9</v>
      </c>
      <c r="I419" s="111">
        <v>450000</v>
      </c>
      <c r="J419" s="111">
        <v>141000</v>
      </c>
      <c r="K419" s="111">
        <v>810</v>
      </c>
      <c r="L419" s="123">
        <v>1.83</v>
      </c>
      <c r="M419" s="127" t="s">
        <v>887</v>
      </c>
      <c r="N419" s="121">
        <v>1</v>
      </c>
    </row>
    <row r="420" spans="2:14" ht="15">
      <c r="B420" s="211"/>
      <c r="C420" s="127" t="s">
        <v>378</v>
      </c>
      <c r="D420" s="164"/>
      <c r="E420" s="111">
        <v>1</v>
      </c>
      <c r="F420" s="111">
        <v>25</v>
      </c>
      <c r="G420" s="111">
        <v>25</v>
      </c>
      <c r="H420" s="111">
        <v>0.5</v>
      </c>
      <c r="I420" s="111">
        <v>22201</v>
      </c>
      <c r="J420" s="111">
        <v>18901</v>
      </c>
      <c r="K420" s="111">
        <v>109</v>
      </c>
      <c r="L420" s="123">
        <v>0.0625</v>
      </c>
      <c r="M420" s="127" t="s">
        <v>888</v>
      </c>
      <c r="N420" s="121">
        <v>1</v>
      </c>
    </row>
    <row r="421" spans="2:14" ht="15">
      <c r="B421" s="209">
        <v>185</v>
      </c>
      <c r="C421" s="127" t="s">
        <v>380</v>
      </c>
      <c r="D421" s="162" t="s">
        <v>877</v>
      </c>
      <c r="E421" s="111">
        <v>1</v>
      </c>
      <c r="F421" s="111"/>
      <c r="G421" s="111">
        <v>3.6</v>
      </c>
      <c r="H421" s="111">
        <v>9</v>
      </c>
      <c r="I421" s="111">
        <v>450000</v>
      </c>
      <c r="J421" s="111">
        <v>141000</v>
      </c>
      <c r="K421" s="111">
        <v>810</v>
      </c>
      <c r="L421" s="123">
        <v>1.83</v>
      </c>
      <c r="M421" s="127" t="s">
        <v>889</v>
      </c>
      <c r="N421" s="121">
        <v>1</v>
      </c>
    </row>
    <row r="422" spans="2:14" ht="15">
      <c r="B422" s="211"/>
      <c r="C422" s="127" t="s">
        <v>378</v>
      </c>
      <c r="D422" s="164"/>
      <c r="E422" s="111">
        <v>1</v>
      </c>
      <c r="F422" s="111">
        <v>25</v>
      </c>
      <c r="G422" s="111">
        <v>25</v>
      </c>
      <c r="H422" s="111">
        <v>0.5</v>
      </c>
      <c r="I422" s="111">
        <v>22201</v>
      </c>
      <c r="J422" s="111">
        <v>18901</v>
      </c>
      <c r="K422" s="111">
        <v>109</v>
      </c>
      <c r="L422" s="123">
        <v>0.0625</v>
      </c>
      <c r="M422" s="127" t="s">
        <v>890</v>
      </c>
      <c r="N422" s="156">
        <v>1</v>
      </c>
    </row>
    <row r="423" spans="2:14" ht="15">
      <c r="B423" s="209">
        <v>186</v>
      </c>
      <c r="C423" s="127" t="s">
        <v>380</v>
      </c>
      <c r="D423" s="162" t="s">
        <v>878</v>
      </c>
      <c r="E423" s="111">
        <v>1</v>
      </c>
      <c r="F423" s="111"/>
      <c r="G423" s="111">
        <v>3.6</v>
      </c>
      <c r="H423" s="111">
        <v>9</v>
      </c>
      <c r="I423" s="111">
        <v>450000</v>
      </c>
      <c r="J423" s="111">
        <v>141000</v>
      </c>
      <c r="K423" s="111">
        <v>810</v>
      </c>
      <c r="L423" s="123">
        <v>1.83</v>
      </c>
      <c r="M423" s="127" t="s">
        <v>891</v>
      </c>
      <c r="N423" s="156">
        <v>1</v>
      </c>
    </row>
    <row r="424" spans="2:14" ht="15">
      <c r="B424" s="211"/>
      <c r="C424" s="127" t="s">
        <v>378</v>
      </c>
      <c r="D424" s="164"/>
      <c r="E424" s="111">
        <v>1</v>
      </c>
      <c r="F424" s="111">
        <v>25</v>
      </c>
      <c r="G424" s="111">
        <v>25</v>
      </c>
      <c r="H424" s="111">
        <v>0.5</v>
      </c>
      <c r="I424" s="111">
        <v>22201</v>
      </c>
      <c r="J424" s="111">
        <v>18901</v>
      </c>
      <c r="K424" s="111">
        <v>109</v>
      </c>
      <c r="L424" s="123">
        <v>0.0625</v>
      </c>
      <c r="M424" s="127" t="s">
        <v>892</v>
      </c>
      <c r="N424" s="121">
        <v>1</v>
      </c>
    </row>
    <row r="425" spans="2:14" ht="15">
      <c r="B425" s="209">
        <v>187</v>
      </c>
      <c r="C425" s="127" t="s">
        <v>380</v>
      </c>
      <c r="D425" s="162" t="s">
        <v>879</v>
      </c>
      <c r="E425" s="111">
        <v>1</v>
      </c>
      <c r="F425" s="111"/>
      <c r="G425" s="111">
        <v>3.6</v>
      </c>
      <c r="H425" s="111">
        <v>9</v>
      </c>
      <c r="I425" s="111">
        <v>450000</v>
      </c>
      <c r="J425" s="111">
        <v>141000</v>
      </c>
      <c r="K425" s="111">
        <v>810</v>
      </c>
      <c r="L425" s="123">
        <v>1.83</v>
      </c>
      <c r="M425" s="127" t="s">
        <v>893</v>
      </c>
      <c r="N425" s="121">
        <v>1</v>
      </c>
    </row>
    <row r="426" spans="2:14" ht="15">
      <c r="B426" s="211"/>
      <c r="C426" s="127" t="s">
        <v>378</v>
      </c>
      <c r="D426" s="164"/>
      <c r="E426" s="111">
        <v>1</v>
      </c>
      <c r="F426" s="111">
        <v>25</v>
      </c>
      <c r="G426" s="111">
        <v>25</v>
      </c>
      <c r="H426" s="111">
        <v>0.5</v>
      </c>
      <c r="I426" s="111">
        <v>22201</v>
      </c>
      <c r="J426" s="111">
        <v>18901</v>
      </c>
      <c r="K426" s="111">
        <v>109</v>
      </c>
      <c r="L426" s="123">
        <v>0.0625</v>
      </c>
      <c r="M426" s="127" t="s">
        <v>894</v>
      </c>
      <c r="N426" s="121">
        <v>1</v>
      </c>
    </row>
    <row r="427" spans="2:14" ht="15">
      <c r="B427" s="209">
        <v>188</v>
      </c>
      <c r="C427" s="127" t="s">
        <v>380</v>
      </c>
      <c r="D427" s="162" t="s">
        <v>880</v>
      </c>
      <c r="E427" s="111">
        <v>1</v>
      </c>
      <c r="F427" s="111"/>
      <c r="G427" s="111">
        <v>3.6</v>
      </c>
      <c r="H427" s="111">
        <v>9</v>
      </c>
      <c r="I427" s="111">
        <v>450000</v>
      </c>
      <c r="J427" s="111">
        <v>141000</v>
      </c>
      <c r="K427" s="111">
        <v>810</v>
      </c>
      <c r="L427" s="123">
        <v>1.83</v>
      </c>
      <c r="M427" s="127" t="s">
        <v>895</v>
      </c>
      <c r="N427" s="121">
        <v>1</v>
      </c>
    </row>
    <row r="428" spans="2:14" ht="15">
      <c r="B428" s="211"/>
      <c r="C428" s="127" t="s">
        <v>378</v>
      </c>
      <c r="D428" s="164"/>
      <c r="E428" s="111">
        <v>1</v>
      </c>
      <c r="F428" s="111">
        <v>25</v>
      </c>
      <c r="G428" s="111">
        <v>25</v>
      </c>
      <c r="H428" s="111">
        <v>0.5</v>
      </c>
      <c r="I428" s="111">
        <v>22201</v>
      </c>
      <c r="J428" s="111">
        <v>18901</v>
      </c>
      <c r="K428" s="111">
        <v>109</v>
      </c>
      <c r="L428" s="123">
        <v>0.0625</v>
      </c>
      <c r="M428" s="127" t="s">
        <v>896</v>
      </c>
      <c r="N428" s="121">
        <v>1</v>
      </c>
    </row>
    <row r="429" spans="2:14" ht="15">
      <c r="B429" s="209">
        <v>189</v>
      </c>
      <c r="C429" s="127" t="s">
        <v>380</v>
      </c>
      <c r="D429" s="162" t="s">
        <v>881</v>
      </c>
      <c r="E429" s="111">
        <v>1</v>
      </c>
      <c r="F429" s="111"/>
      <c r="G429" s="111">
        <v>3.6</v>
      </c>
      <c r="H429" s="111">
        <v>9</v>
      </c>
      <c r="I429" s="111">
        <v>450000</v>
      </c>
      <c r="J429" s="111">
        <v>141000</v>
      </c>
      <c r="K429" s="111">
        <v>810</v>
      </c>
      <c r="L429" s="123">
        <v>1.83</v>
      </c>
      <c r="M429" s="127" t="s">
        <v>897</v>
      </c>
      <c r="N429" s="121">
        <v>1</v>
      </c>
    </row>
    <row r="430" spans="2:14" ht="15">
      <c r="B430" s="210"/>
      <c r="C430" s="127" t="s">
        <v>378</v>
      </c>
      <c r="D430" s="163"/>
      <c r="E430" s="111">
        <v>1</v>
      </c>
      <c r="F430" s="111">
        <v>25</v>
      </c>
      <c r="G430" s="111">
        <v>25</v>
      </c>
      <c r="H430" s="111">
        <v>0.5</v>
      </c>
      <c r="I430" s="111">
        <v>22201</v>
      </c>
      <c r="J430" s="111">
        <v>18901</v>
      </c>
      <c r="K430" s="111">
        <v>109</v>
      </c>
      <c r="L430" s="123">
        <v>0.0625</v>
      </c>
      <c r="M430" s="127" t="s">
        <v>898</v>
      </c>
      <c r="N430" s="121">
        <v>1</v>
      </c>
    </row>
    <row r="431" spans="2:14" ht="15">
      <c r="B431" s="211"/>
      <c r="C431" s="127" t="s">
        <v>379</v>
      </c>
      <c r="D431" s="164"/>
      <c r="E431" s="111">
        <v>1</v>
      </c>
      <c r="F431" s="111">
        <v>32</v>
      </c>
      <c r="G431" s="111">
        <v>32</v>
      </c>
      <c r="H431" s="111">
        <v>3</v>
      </c>
      <c r="I431" s="111">
        <v>371923</v>
      </c>
      <c r="J431" s="111">
        <v>349640</v>
      </c>
      <c r="K431" s="111">
        <v>2010</v>
      </c>
      <c r="L431" s="123">
        <v>2.15</v>
      </c>
      <c r="M431" s="127" t="s">
        <v>899</v>
      </c>
      <c r="N431" s="156">
        <v>1</v>
      </c>
    </row>
    <row r="432" spans="2:14" ht="15">
      <c r="B432" s="209">
        <v>190</v>
      </c>
      <c r="C432" s="127" t="s">
        <v>380</v>
      </c>
      <c r="D432" s="162" t="s">
        <v>882</v>
      </c>
      <c r="E432" s="111">
        <v>1</v>
      </c>
      <c r="F432" s="111"/>
      <c r="G432" s="111">
        <v>3.6</v>
      </c>
      <c r="H432" s="111">
        <v>9</v>
      </c>
      <c r="I432" s="111">
        <v>450000</v>
      </c>
      <c r="J432" s="111">
        <v>141000</v>
      </c>
      <c r="K432" s="111">
        <v>810</v>
      </c>
      <c r="L432" s="123">
        <v>1.83</v>
      </c>
      <c r="M432" s="127" t="s">
        <v>900</v>
      </c>
      <c r="N432" s="156">
        <v>1</v>
      </c>
    </row>
    <row r="433" spans="2:14" ht="15">
      <c r="B433" s="210"/>
      <c r="C433" s="127" t="s">
        <v>378</v>
      </c>
      <c r="D433" s="163"/>
      <c r="E433" s="111">
        <v>1</v>
      </c>
      <c r="F433" s="111">
        <v>25</v>
      </c>
      <c r="G433" s="111">
        <v>25</v>
      </c>
      <c r="H433" s="111">
        <v>0.5</v>
      </c>
      <c r="I433" s="111">
        <v>22201</v>
      </c>
      <c r="J433" s="111">
        <v>18901</v>
      </c>
      <c r="K433" s="111">
        <v>109</v>
      </c>
      <c r="L433" s="123">
        <v>0.0625</v>
      </c>
      <c r="M433" s="127" t="s">
        <v>901</v>
      </c>
      <c r="N433" s="156">
        <v>1</v>
      </c>
    </row>
    <row r="434" spans="2:14" ht="15">
      <c r="B434" s="211"/>
      <c r="C434" s="127" t="s">
        <v>379</v>
      </c>
      <c r="D434" s="164"/>
      <c r="E434" s="111">
        <v>1</v>
      </c>
      <c r="F434" s="111">
        <v>32</v>
      </c>
      <c r="G434" s="111">
        <v>32</v>
      </c>
      <c r="H434" s="111">
        <v>3</v>
      </c>
      <c r="I434" s="111">
        <v>371923</v>
      </c>
      <c r="J434" s="111">
        <v>349640</v>
      </c>
      <c r="K434" s="111">
        <v>2010</v>
      </c>
      <c r="L434" s="123">
        <v>2.15</v>
      </c>
      <c r="M434" s="127" t="s">
        <v>902</v>
      </c>
      <c r="N434" s="156">
        <v>1</v>
      </c>
    </row>
    <row r="435" spans="2:14" ht="15">
      <c r="B435" s="209">
        <v>191</v>
      </c>
      <c r="C435" s="127" t="s">
        <v>380</v>
      </c>
      <c r="D435" s="162" t="s">
        <v>883</v>
      </c>
      <c r="E435" s="111">
        <v>1</v>
      </c>
      <c r="F435" s="111"/>
      <c r="G435" s="111">
        <v>3.6</v>
      </c>
      <c r="H435" s="111">
        <v>9</v>
      </c>
      <c r="I435" s="111">
        <v>450000</v>
      </c>
      <c r="J435" s="111">
        <v>141000</v>
      </c>
      <c r="K435" s="111">
        <v>810</v>
      </c>
      <c r="L435" s="123">
        <v>1.83</v>
      </c>
      <c r="M435" s="127" t="s">
        <v>903</v>
      </c>
      <c r="N435" s="156">
        <v>1</v>
      </c>
    </row>
    <row r="436" spans="2:14" ht="15">
      <c r="B436" s="210"/>
      <c r="C436" s="127" t="s">
        <v>378</v>
      </c>
      <c r="D436" s="163"/>
      <c r="E436" s="111">
        <v>1</v>
      </c>
      <c r="F436" s="111">
        <v>25</v>
      </c>
      <c r="G436" s="111">
        <v>25</v>
      </c>
      <c r="H436" s="111">
        <v>0.5</v>
      </c>
      <c r="I436" s="111">
        <v>22201</v>
      </c>
      <c r="J436" s="111">
        <v>18901</v>
      </c>
      <c r="K436" s="111">
        <v>109</v>
      </c>
      <c r="L436" s="123">
        <v>0.0625</v>
      </c>
      <c r="M436" s="127" t="s">
        <v>904</v>
      </c>
      <c r="N436" s="156">
        <v>1</v>
      </c>
    </row>
    <row r="437" spans="2:14" ht="15">
      <c r="B437" s="211"/>
      <c r="C437" s="127" t="s">
        <v>379</v>
      </c>
      <c r="D437" s="164"/>
      <c r="E437" s="111">
        <v>1</v>
      </c>
      <c r="F437" s="111">
        <v>32</v>
      </c>
      <c r="G437" s="111">
        <v>32</v>
      </c>
      <c r="H437" s="111">
        <v>3</v>
      </c>
      <c r="I437" s="111">
        <v>371923</v>
      </c>
      <c r="J437" s="111">
        <v>349640</v>
      </c>
      <c r="K437" s="111">
        <v>2010</v>
      </c>
      <c r="L437" s="123">
        <v>2.15</v>
      </c>
      <c r="M437" s="127" t="s">
        <v>905</v>
      </c>
      <c r="N437" s="156">
        <v>1</v>
      </c>
    </row>
    <row r="438" spans="2:14" ht="15">
      <c r="B438" s="209">
        <v>192</v>
      </c>
      <c r="C438" s="127" t="s">
        <v>380</v>
      </c>
      <c r="D438" s="162" t="s">
        <v>884</v>
      </c>
      <c r="E438" s="111">
        <v>1</v>
      </c>
      <c r="F438" s="111"/>
      <c r="G438" s="111">
        <v>3.6</v>
      </c>
      <c r="H438" s="111">
        <v>9</v>
      </c>
      <c r="I438" s="111">
        <v>450000</v>
      </c>
      <c r="J438" s="111">
        <v>141000</v>
      </c>
      <c r="K438" s="111">
        <v>810</v>
      </c>
      <c r="L438" s="123">
        <v>1.83</v>
      </c>
      <c r="M438" s="127" t="s">
        <v>906</v>
      </c>
      <c r="N438" s="156">
        <v>1</v>
      </c>
    </row>
    <row r="439" spans="2:14" ht="15">
      <c r="B439" s="211"/>
      <c r="C439" s="127" t="s">
        <v>378</v>
      </c>
      <c r="D439" s="164"/>
      <c r="E439" s="111">
        <v>1</v>
      </c>
      <c r="F439" s="111">
        <v>25</v>
      </c>
      <c r="G439" s="111">
        <v>25</v>
      </c>
      <c r="H439" s="111">
        <v>0.5</v>
      </c>
      <c r="I439" s="111">
        <v>22201</v>
      </c>
      <c r="J439" s="111">
        <v>18901</v>
      </c>
      <c r="K439" s="111">
        <v>109</v>
      </c>
      <c r="L439" s="123">
        <v>0.0625</v>
      </c>
      <c r="M439" s="127" t="s">
        <v>907</v>
      </c>
      <c r="N439" s="156">
        <v>1</v>
      </c>
    </row>
    <row r="440" spans="2:14" ht="15">
      <c r="B440" s="209">
        <v>193</v>
      </c>
      <c r="C440" s="127" t="s">
        <v>380</v>
      </c>
      <c r="D440" s="162" t="s">
        <v>885</v>
      </c>
      <c r="E440" s="111">
        <v>1</v>
      </c>
      <c r="F440" s="111"/>
      <c r="G440" s="111">
        <v>3.6</v>
      </c>
      <c r="H440" s="111">
        <v>9</v>
      </c>
      <c r="I440" s="111">
        <v>450000</v>
      </c>
      <c r="J440" s="111">
        <v>141000</v>
      </c>
      <c r="K440" s="111">
        <v>810</v>
      </c>
      <c r="L440" s="123">
        <v>1.83</v>
      </c>
      <c r="M440" s="127" t="s">
        <v>908</v>
      </c>
      <c r="N440" s="156">
        <v>1</v>
      </c>
    </row>
    <row r="441" spans="2:14" ht="15">
      <c r="B441" s="211"/>
      <c r="C441" s="127" t="s">
        <v>378</v>
      </c>
      <c r="D441" s="164"/>
      <c r="E441" s="111">
        <v>1</v>
      </c>
      <c r="F441" s="111">
        <v>25</v>
      </c>
      <c r="G441" s="111">
        <v>25</v>
      </c>
      <c r="H441" s="111">
        <v>0.5</v>
      </c>
      <c r="I441" s="111">
        <v>22201</v>
      </c>
      <c r="J441" s="111">
        <v>18901</v>
      </c>
      <c r="K441" s="111">
        <v>109</v>
      </c>
      <c r="L441" s="123">
        <v>0.0625</v>
      </c>
      <c r="M441" s="127" t="s">
        <v>909</v>
      </c>
      <c r="N441" s="156">
        <v>1</v>
      </c>
    </row>
    <row r="442" spans="2:14" ht="15">
      <c r="B442" s="143">
        <v>194</v>
      </c>
      <c r="C442" s="127" t="s">
        <v>380</v>
      </c>
      <c r="D442" s="144" t="s">
        <v>886</v>
      </c>
      <c r="E442" s="111">
        <v>1</v>
      </c>
      <c r="F442" s="111"/>
      <c r="G442" s="111">
        <v>3.6</v>
      </c>
      <c r="H442" s="111">
        <v>9</v>
      </c>
      <c r="I442" s="111">
        <v>450000</v>
      </c>
      <c r="J442" s="111">
        <v>141000</v>
      </c>
      <c r="K442" s="111">
        <v>810</v>
      </c>
      <c r="L442" s="123">
        <v>1.83</v>
      </c>
      <c r="M442" s="127" t="s">
        <v>910</v>
      </c>
      <c r="N442" s="156">
        <v>1</v>
      </c>
    </row>
    <row r="443" spans="2:14" ht="15">
      <c r="B443" s="143">
        <v>195</v>
      </c>
      <c r="C443" s="127" t="s">
        <v>380</v>
      </c>
      <c r="D443" s="144" t="s">
        <v>911</v>
      </c>
      <c r="E443" s="111">
        <v>1</v>
      </c>
      <c r="F443" s="111"/>
      <c r="G443" s="111">
        <v>3.6</v>
      </c>
      <c r="H443" s="111">
        <v>9</v>
      </c>
      <c r="I443" s="111">
        <v>450000</v>
      </c>
      <c r="J443" s="111">
        <v>141000</v>
      </c>
      <c r="K443" s="111">
        <v>810</v>
      </c>
      <c r="L443" s="123">
        <v>1.83</v>
      </c>
      <c r="M443" s="127" t="s">
        <v>932</v>
      </c>
      <c r="N443" s="156">
        <v>1</v>
      </c>
    </row>
    <row r="444" spans="2:14" ht="15">
      <c r="B444" s="143">
        <v>196</v>
      </c>
      <c r="C444" s="127" t="s">
        <v>380</v>
      </c>
      <c r="D444" s="144" t="s">
        <v>912</v>
      </c>
      <c r="E444" s="111">
        <v>1</v>
      </c>
      <c r="F444" s="111"/>
      <c r="G444" s="111">
        <v>3.6</v>
      </c>
      <c r="H444" s="111">
        <v>9</v>
      </c>
      <c r="I444" s="111">
        <v>450000</v>
      </c>
      <c r="J444" s="111">
        <v>141000</v>
      </c>
      <c r="K444" s="111">
        <v>810</v>
      </c>
      <c r="L444" s="123">
        <v>1.83</v>
      </c>
      <c r="M444" s="127" t="s">
        <v>933</v>
      </c>
      <c r="N444" s="156">
        <v>1</v>
      </c>
    </row>
    <row r="445" spans="2:14" ht="15">
      <c r="B445" s="209">
        <v>167</v>
      </c>
      <c r="C445" s="127" t="s">
        <v>379</v>
      </c>
      <c r="D445" s="162" t="s">
        <v>913</v>
      </c>
      <c r="E445" s="111">
        <v>1</v>
      </c>
      <c r="F445" s="111">
        <v>32</v>
      </c>
      <c r="G445" s="111">
        <v>32</v>
      </c>
      <c r="H445" s="111">
        <v>3</v>
      </c>
      <c r="I445" s="111">
        <v>371923</v>
      </c>
      <c r="J445" s="111">
        <v>349640</v>
      </c>
      <c r="K445" s="111">
        <v>2010</v>
      </c>
      <c r="L445" s="123">
        <v>2.15</v>
      </c>
      <c r="M445" s="127" t="s">
        <v>934</v>
      </c>
      <c r="N445" s="156">
        <v>1</v>
      </c>
    </row>
    <row r="446" spans="2:14" ht="15">
      <c r="B446" s="211"/>
      <c r="C446" s="127" t="s">
        <v>383</v>
      </c>
      <c r="D446" s="164"/>
      <c r="E446" s="111">
        <v>1</v>
      </c>
      <c r="F446" s="111">
        <v>3</v>
      </c>
      <c r="G446" s="111">
        <v>2.5</v>
      </c>
      <c r="H446" s="111"/>
      <c r="I446" s="111">
        <v>65951</v>
      </c>
      <c r="J446" s="111">
        <v>13437</v>
      </c>
      <c r="K446" s="111">
        <v>80</v>
      </c>
      <c r="L446" s="121"/>
      <c r="M446" s="127" t="s">
        <v>1104</v>
      </c>
      <c r="N446" s="156">
        <v>1</v>
      </c>
    </row>
    <row r="447" spans="2:14" ht="15">
      <c r="B447" s="143">
        <v>168</v>
      </c>
      <c r="C447" s="127" t="s">
        <v>379</v>
      </c>
      <c r="D447" s="144" t="s">
        <v>914</v>
      </c>
      <c r="E447" s="111">
        <v>1</v>
      </c>
      <c r="F447" s="111">
        <v>32</v>
      </c>
      <c r="G447" s="111">
        <v>32</v>
      </c>
      <c r="H447" s="111">
        <v>3</v>
      </c>
      <c r="I447" s="111">
        <v>371923</v>
      </c>
      <c r="J447" s="111">
        <v>349640</v>
      </c>
      <c r="K447" s="111">
        <v>2010</v>
      </c>
      <c r="L447" s="123">
        <v>2.15</v>
      </c>
      <c r="M447" s="127" t="s">
        <v>935</v>
      </c>
      <c r="N447" s="121">
        <v>1</v>
      </c>
    </row>
    <row r="448" spans="2:14" ht="15">
      <c r="B448" s="143">
        <v>169</v>
      </c>
      <c r="C448" s="127" t="s">
        <v>379</v>
      </c>
      <c r="D448" s="144" t="s">
        <v>915</v>
      </c>
      <c r="E448" s="111">
        <v>1</v>
      </c>
      <c r="F448" s="111">
        <v>32</v>
      </c>
      <c r="G448" s="111">
        <v>32</v>
      </c>
      <c r="H448" s="111">
        <v>3</v>
      </c>
      <c r="I448" s="111">
        <v>371923</v>
      </c>
      <c r="J448" s="111">
        <v>349640</v>
      </c>
      <c r="K448" s="111">
        <v>2010</v>
      </c>
      <c r="L448" s="123">
        <v>2.15</v>
      </c>
      <c r="M448" s="127" t="s">
        <v>936</v>
      </c>
      <c r="N448" s="121">
        <v>1</v>
      </c>
    </row>
    <row r="449" spans="2:14" ht="15">
      <c r="B449" s="143">
        <v>170</v>
      </c>
      <c r="C449" s="127" t="s">
        <v>383</v>
      </c>
      <c r="D449" s="144" t="s">
        <v>916</v>
      </c>
      <c r="E449" s="111">
        <v>1</v>
      </c>
      <c r="F449" s="111">
        <v>3</v>
      </c>
      <c r="G449" s="111">
        <v>2.5</v>
      </c>
      <c r="H449" s="111"/>
      <c r="I449" s="111">
        <v>65951</v>
      </c>
      <c r="J449" s="111">
        <v>13437</v>
      </c>
      <c r="K449" s="111">
        <v>80</v>
      </c>
      <c r="L449" s="121"/>
      <c r="M449" s="127" t="s">
        <v>937</v>
      </c>
      <c r="N449" s="121">
        <v>1</v>
      </c>
    </row>
    <row r="450" spans="2:14" ht="15">
      <c r="B450" s="143">
        <v>171</v>
      </c>
      <c r="C450" s="127" t="s">
        <v>383</v>
      </c>
      <c r="D450" s="144" t="s">
        <v>917</v>
      </c>
      <c r="E450" s="111">
        <v>1</v>
      </c>
      <c r="F450" s="111">
        <v>3</v>
      </c>
      <c r="G450" s="111">
        <v>2.5</v>
      </c>
      <c r="H450" s="111"/>
      <c r="I450" s="111">
        <v>65951</v>
      </c>
      <c r="J450" s="111">
        <v>13437</v>
      </c>
      <c r="K450" s="111">
        <v>80</v>
      </c>
      <c r="L450" s="121"/>
      <c r="M450" s="127" t="s">
        <v>938</v>
      </c>
      <c r="N450" s="121">
        <v>1</v>
      </c>
    </row>
    <row r="451" spans="2:14" ht="15">
      <c r="B451" s="143">
        <v>172</v>
      </c>
      <c r="C451" s="127" t="s">
        <v>379</v>
      </c>
      <c r="D451" s="144" t="s">
        <v>918</v>
      </c>
      <c r="E451" s="111">
        <v>1</v>
      </c>
      <c r="F451" s="111">
        <v>32</v>
      </c>
      <c r="G451" s="111">
        <v>32</v>
      </c>
      <c r="H451" s="111">
        <v>3</v>
      </c>
      <c r="I451" s="111">
        <v>371923</v>
      </c>
      <c r="J451" s="111">
        <v>349640</v>
      </c>
      <c r="K451" s="111">
        <v>2010</v>
      </c>
      <c r="L451" s="123">
        <v>2.15</v>
      </c>
      <c r="M451" s="127" t="s">
        <v>939</v>
      </c>
      <c r="N451" s="121">
        <v>1</v>
      </c>
    </row>
    <row r="452" spans="2:14" ht="15">
      <c r="B452" s="209">
        <v>173</v>
      </c>
      <c r="C452" s="127" t="s">
        <v>379</v>
      </c>
      <c r="D452" s="162" t="s">
        <v>919</v>
      </c>
      <c r="E452" s="111">
        <v>1</v>
      </c>
      <c r="F452" s="111">
        <v>32</v>
      </c>
      <c r="G452" s="111">
        <v>32</v>
      </c>
      <c r="H452" s="111">
        <v>3</v>
      </c>
      <c r="I452" s="111">
        <v>371923</v>
      </c>
      <c r="J452" s="111">
        <v>349640</v>
      </c>
      <c r="K452" s="111">
        <v>2010</v>
      </c>
      <c r="L452" s="123">
        <v>2.15</v>
      </c>
      <c r="M452" s="127" t="s">
        <v>939</v>
      </c>
      <c r="N452" s="121">
        <v>1</v>
      </c>
    </row>
    <row r="453" spans="2:14" ht="15">
      <c r="B453" s="211"/>
      <c r="C453" s="127" t="s">
        <v>383</v>
      </c>
      <c r="D453" s="164"/>
      <c r="E453" s="111">
        <v>1</v>
      </c>
      <c r="F453" s="111">
        <v>3</v>
      </c>
      <c r="G453" s="111">
        <v>2.5</v>
      </c>
      <c r="H453" s="111"/>
      <c r="I453" s="111">
        <v>65951</v>
      </c>
      <c r="J453" s="111">
        <v>13437</v>
      </c>
      <c r="K453" s="111">
        <v>80</v>
      </c>
      <c r="L453" s="121"/>
      <c r="M453" s="127" t="s">
        <v>1105</v>
      </c>
      <c r="N453" s="121">
        <v>1</v>
      </c>
    </row>
    <row r="454" spans="2:14" ht="15">
      <c r="B454" s="143">
        <v>174</v>
      </c>
      <c r="C454" s="127" t="s">
        <v>380</v>
      </c>
      <c r="D454" s="144" t="s">
        <v>920</v>
      </c>
      <c r="E454" s="111">
        <v>1</v>
      </c>
      <c r="F454" s="111"/>
      <c r="G454" s="111">
        <v>3.6</v>
      </c>
      <c r="H454" s="111">
        <v>9</v>
      </c>
      <c r="I454" s="111">
        <v>450000</v>
      </c>
      <c r="J454" s="111">
        <v>141000</v>
      </c>
      <c r="K454" s="111">
        <v>810</v>
      </c>
      <c r="L454" s="123">
        <v>1.83</v>
      </c>
      <c r="M454" s="127" t="s">
        <v>940</v>
      </c>
      <c r="N454" s="121">
        <v>1</v>
      </c>
    </row>
    <row r="455" spans="2:14" ht="15">
      <c r="B455" s="143">
        <v>175</v>
      </c>
      <c r="C455" s="127" t="s">
        <v>380</v>
      </c>
      <c r="D455" s="144" t="s">
        <v>921</v>
      </c>
      <c r="E455" s="111">
        <v>1</v>
      </c>
      <c r="F455" s="111"/>
      <c r="G455" s="111">
        <v>3.6</v>
      </c>
      <c r="H455" s="111">
        <v>9</v>
      </c>
      <c r="I455" s="111">
        <v>450000</v>
      </c>
      <c r="J455" s="111">
        <v>141000</v>
      </c>
      <c r="K455" s="111">
        <v>810</v>
      </c>
      <c r="L455" s="123">
        <v>1.83</v>
      </c>
      <c r="M455" s="127" t="s">
        <v>941</v>
      </c>
      <c r="N455" s="121">
        <v>1</v>
      </c>
    </row>
    <row r="456" spans="2:14" ht="15">
      <c r="B456" s="143">
        <v>176</v>
      </c>
      <c r="C456" s="127" t="s">
        <v>383</v>
      </c>
      <c r="D456" s="144" t="s">
        <v>922</v>
      </c>
      <c r="E456" s="111">
        <v>1</v>
      </c>
      <c r="F456" s="111">
        <v>3</v>
      </c>
      <c r="G456" s="111">
        <v>2.5</v>
      </c>
      <c r="H456" s="111"/>
      <c r="I456" s="111">
        <v>65951</v>
      </c>
      <c r="J456" s="111">
        <v>13437</v>
      </c>
      <c r="K456" s="111">
        <v>80</v>
      </c>
      <c r="L456" s="121"/>
      <c r="M456" s="127" t="s">
        <v>942</v>
      </c>
      <c r="N456" s="121">
        <v>1</v>
      </c>
    </row>
    <row r="457" spans="2:14" ht="15">
      <c r="B457" s="143">
        <v>177</v>
      </c>
      <c r="C457" s="127" t="s">
        <v>379</v>
      </c>
      <c r="D457" s="144" t="s">
        <v>923</v>
      </c>
      <c r="E457" s="111">
        <v>1</v>
      </c>
      <c r="F457" s="111">
        <v>32</v>
      </c>
      <c r="G457" s="111">
        <v>32</v>
      </c>
      <c r="H457" s="111">
        <v>3</v>
      </c>
      <c r="I457" s="111">
        <v>371923</v>
      </c>
      <c r="J457" s="111">
        <v>349640</v>
      </c>
      <c r="K457" s="111">
        <v>2010</v>
      </c>
      <c r="L457" s="123">
        <v>2.15</v>
      </c>
      <c r="M457" s="127" t="s">
        <v>943</v>
      </c>
      <c r="N457" s="121">
        <v>1</v>
      </c>
    </row>
    <row r="458" spans="2:14" ht="15">
      <c r="B458" s="209">
        <v>178</v>
      </c>
      <c r="C458" s="127" t="s">
        <v>379</v>
      </c>
      <c r="D458" s="162" t="s">
        <v>924</v>
      </c>
      <c r="E458" s="111">
        <v>1</v>
      </c>
      <c r="F458" s="111">
        <v>32</v>
      </c>
      <c r="G458" s="111">
        <v>32</v>
      </c>
      <c r="H458" s="111">
        <v>3</v>
      </c>
      <c r="I458" s="111">
        <v>371923</v>
      </c>
      <c r="J458" s="111">
        <v>349640</v>
      </c>
      <c r="K458" s="111">
        <v>2010</v>
      </c>
      <c r="L458" s="123">
        <v>2.15</v>
      </c>
      <c r="M458" s="127" t="s">
        <v>889</v>
      </c>
      <c r="N458" s="156">
        <v>1</v>
      </c>
    </row>
    <row r="459" spans="2:14" ht="15">
      <c r="B459" s="211"/>
      <c r="C459" s="127" t="s">
        <v>383</v>
      </c>
      <c r="D459" s="164"/>
      <c r="E459" s="111">
        <v>1</v>
      </c>
      <c r="F459" s="111">
        <v>3</v>
      </c>
      <c r="G459" s="111">
        <v>2.5</v>
      </c>
      <c r="H459" s="111"/>
      <c r="I459" s="111">
        <v>65951</v>
      </c>
      <c r="J459" s="111">
        <v>13437</v>
      </c>
      <c r="K459" s="111">
        <v>80</v>
      </c>
      <c r="L459" s="121"/>
      <c r="M459" s="127" t="s">
        <v>1106</v>
      </c>
      <c r="N459" s="156">
        <v>1</v>
      </c>
    </row>
    <row r="460" spans="2:14" ht="15">
      <c r="B460" s="209">
        <v>179</v>
      </c>
      <c r="C460" s="127" t="s">
        <v>379</v>
      </c>
      <c r="D460" s="162" t="s">
        <v>925</v>
      </c>
      <c r="E460" s="111">
        <v>1</v>
      </c>
      <c r="F460" s="111">
        <v>32</v>
      </c>
      <c r="G460" s="111">
        <v>32</v>
      </c>
      <c r="H460" s="111">
        <v>3</v>
      </c>
      <c r="I460" s="111">
        <v>371923</v>
      </c>
      <c r="J460" s="111">
        <v>349640</v>
      </c>
      <c r="K460" s="111">
        <v>2010</v>
      </c>
      <c r="L460" s="123">
        <v>2.15</v>
      </c>
      <c r="M460" s="127" t="s">
        <v>944</v>
      </c>
      <c r="N460" s="121">
        <v>1</v>
      </c>
    </row>
    <row r="461" spans="2:14" ht="15">
      <c r="B461" s="211"/>
      <c r="C461" s="127" t="s">
        <v>380</v>
      </c>
      <c r="D461" s="164"/>
      <c r="E461" s="111">
        <v>1</v>
      </c>
      <c r="F461" s="111"/>
      <c r="G461" s="111">
        <v>3.6</v>
      </c>
      <c r="H461" s="111">
        <v>9</v>
      </c>
      <c r="I461" s="111">
        <v>450000</v>
      </c>
      <c r="J461" s="111">
        <v>141000</v>
      </c>
      <c r="K461" s="111">
        <v>810</v>
      </c>
      <c r="L461" s="123">
        <v>1.83</v>
      </c>
      <c r="M461" s="127" t="s">
        <v>1107</v>
      </c>
      <c r="N461" s="121">
        <v>1</v>
      </c>
    </row>
    <row r="462" spans="2:14" ht="15">
      <c r="B462" s="143">
        <v>180</v>
      </c>
      <c r="C462" s="127" t="s">
        <v>383</v>
      </c>
      <c r="D462" s="144" t="s">
        <v>926</v>
      </c>
      <c r="E462" s="111">
        <v>1</v>
      </c>
      <c r="F462" s="111">
        <v>3</v>
      </c>
      <c r="G462" s="111">
        <v>2.5</v>
      </c>
      <c r="H462" s="111"/>
      <c r="I462" s="111">
        <v>65951</v>
      </c>
      <c r="J462" s="111">
        <v>13437</v>
      </c>
      <c r="K462" s="111">
        <v>80</v>
      </c>
      <c r="L462" s="121"/>
      <c r="M462" s="127" t="s">
        <v>889</v>
      </c>
      <c r="N462" s="121">
        <v>1</v>
      </c>
    </row>
    <row r="463" spans="2:14" ht="15">
      <c r="B463" s="143">
        <v>181</v>
      </c>
      <c r="C463" s="127" t="s">
        <v>383</v>
      </c>
      <c r="D463" s="144" t="s">
        <v>927</v>
      </c>
      <c r="E463" s="111">
        <v>1</v>
      </c>
      <c r="F463" s="111">
        <v>3</v>
      </c>
      <c r="G463" s="111">
        <v>2.5</v>
      </c>
      <c r="H463" s="111"/>
      <c r="I463" s="111">
        <v>65951</v>
      </c>
      <c r="J463" s="111">
        <v>13437</v>
      </c>
      <c r="K463" s="111">
        <v>80</v>
      </c>
      <c r="L463" s="121"/>
      <c r="M463" s="127" t="s">
        <v>889</v>
      </c>
      <c r="N463" s="121">
        <v>1</v>
      </c>
    </row>
    <row r="464" spans="2:14" ht="15">
      <c r="B464" s="143">
        <v>182</v>
      </c>
      <c r="C464" s="127" t="s">
        <v>378</v>
      </c>
      <c r="D464" s="144" t="s">
        <v>689</v>
      </c>
      <c r="E464" s="111">
        <v>1</v>
      </c>
      <c r="F464" s="111">
        <v>25</v>
      </c>
      <c r="G464" s="111">
        <v>25</v>
      </c>
      <c r="H464" s="111">
        <v>0.5</v>
      </c>
      <c r="I464" s="111">
        <v>22201</v>
      </c>
      <c r="J464" s="111">
        <v>18901</v>
      </c>
      <c r="K464" s="111">
        <v>109</v>
      </c>
      <c r="L464" s="123">
        <v>0.0625</v>
      </c>
      <c r="M464" s="127" t="s">
        <v>889</v>
      </c>
      <c r="N464" s="121">
        <v>1</v>
      </c>
    </row>
    <row r="465" spans="2:14" ht="15">
      <c r="B465" s="143">
        <v>183</v>
      </c>
      <c r="C465" s="127" t="s">
        <v>380</v>
      </c>
      <c r="D465" s="144" t="s">
        <v>928</v>
      </c>
      <c r="E465" s="111">
        <v>1</v>
      </c>
      <c r="F465" s="111"/>
      <c r="G465" s="111">
        <v>3.6</v>
      </c>
      <c r="H465" s="111">
        <v>9</v>
      </c>
      <c r="I465" s="111">
        <v>450000</v>
      </c>
      <c r="J465" s="111">
        <v>141000</v>
      </c>
      <c r="K465" s="111">
        <v>810</v>
      </c>
      <c r="L465" s="123">
        <v>1.83</v>
      </c>
      <c r="M465" s="127" t="s">
        <v>945</v>
      </c>
      <c r="N465" s="121">
        <v>1</v>
      </c>
    </row>
    <row r="466" spans="2:14" ht="15">
      <c r="B466" s="143">
        <v>184</v>
      </c>
      <c r="C466" s="127" t="s">
        <v>383</v>
      </c>
      <c r="D466" s="144" t="s">
        <v>929</v>
      </c>
      <c r="E466" s="111">
        <v>1</v>
      </c>
      <c r="F466" s="111">
        <v>3</v>
      </c>
      <c r="G466" s="111">
        <v>2.5</v>
      </c>
      <c r="H466" s="111"/>
      <c r="I466" s="111">
        <v>65951</v>
      </c>
      <c r="J466" s="111">
        <v>13437</v>
      </c>
      <c r="K466" s="111">
        <v>80</v>
      </c>
      <c r="L466" s="121"/>
      <c r="M466" s="127" t="s">
        <v>946</v>
      </c>
      <c r="N466" s="121">
        <v>1</v>
      </c>
    </row>
    <row r="467" spans="2:14" ht="15">
      <c r="B467" s="143">
        <v>185</v>
      </c>
      <c r="C467" s="127" t="s">
        <v>383</v>
      </c>
      <c r="D467" s="144" t="s">
        <v>930</v>
      </c>
      <c r="E467" s="111">
        <v>1</v>
      </c>
      <c r="F467" s="111">
        <v>3</v>
      </c>
      <c r="G467" s="111">
        <v>2.5</v>
      </c>
      <c r="H467" s="111"/>
      <c r="I467" s="111">
        <v>65951</v>
      </c>
      <c r="J467" s="111">
        <v>13437</v>
      </c>
      <c r="K467" s="111">
        <v>80</v>
      </c>
      <c r="L467" s="121"/>
      <c r="M467" s="127" t="s">
        <v>947</v>
      </c>
      <c r="N467" s="121">
        <v>1</v>
      </c>
    </row>
    <row r="468" spans="2:14" ht="15">
      <c r="B468" s="143">
        <v>186</v>
      </c>
      <c r="C468" s="127" t="s">
        <v>380</v>
      </c>
      <c r="D468" s="144" t="s">
        <v>931</v>
      </c>
      <c r="E468" s="111">
        <v>1</v>
      </c>
      <c r="F468" s="111"/>
      <c r="G468" s="111">
        <v>3.6</v>
      </c>
      <c r="H468" s="111">
        <v>9</v>
      </c>
      <c r="I468" s="111">
        <v>450000</v>
      </c>
      <c r="J468" s="111">
        <v>141000</v>
      </c>
      <c r="K468" s="111">
        <v>810</v>
      </c>
      <c r="L468" s="123">
        <v>1.83</v>
      </c>
      <c r="M468" s="127" t="s">
        <v>889</v>
      </c>
      <c r="N468" s="121">
        <v>1</v>
      </c>
    </row>
    <row r="469" spans="2:14" ht="15">
      <c r="B469" s="143">
        <v>187</v>
      </c>
      <c r="C469" s="127" t="s">
        <v>380</v>
      </c>
      <c r="D469" s="144" t="s">
        <v>948</v>
      </c>
      <c r="E469" s="111">
        <v>1</v>
      </c>
      <c r="F469" s="111"/>
      <c r="G469" s="111">
        <v>3.6</v>
      </c>
      <c r="H469" s="111">
        <v>9</v>
      </c>
      <c r="I469" s="111">
        <v>450000</v>
      </c>
      <c r="J469" s="111">
        <v>141000</v>
      </c>
      <c r="K469" s="111">
        <v>810</v>
      </c>
      <c r="L469" s="123">
        <v>1.83</v>
      </c>
      <c r="M469" s="127" t="s">
        <v>957</v>
      </c>
      <c r="N469" s="121">
        <v>1</v>
      </c>
    </row>
    <row r="470" spans="2:14" ht="15">
      <c r="B470" s="209">
        <v>188</v>
      </c>
      <c r="C470" s="127" t="s">
        <v>379</v>
      </c>
      <c r="D470" s="162" t="s">
        <v>949</v>
      </c>
      <c r="E470" s="111">
        <v>1</v>
      </c>
      <c r="F470" s="111">
        <v>32</v>
      </c>
      <c r="G470" s="111">
        <v>32</v>
      </c>
      <c r="H470" s="111">
        <v>3</v>
      </c>
      <c r="I470" s="111">
        <v>371923</v>
      </c>
      <c r="J470" s="111">
        <v>349640</v>
      </c>
      <c r="K470" s="111">
        <v>2010</v>
      </c>
      <c r="L470" s="123">
        <v>2.15</v>
      </c>
      <c r="M470" s="127" t="s">
        <v>934</v>
      </c>
      <c r="N470" s="156">
        <v>1</v>
      </c>
    </row>
    <row r="471" spans="2:14" ht="15">
      <c r="B471" s="211"/>
      <c r="C471" s="127" t="s">
        <v>383</v>
      </c>
      <c r="D471" s="164"/>
      <c r="E471" s="111">
        <v>1</v>
      </c>
      <c r="F471" s="111">
        <v>3</v>
      </c>
      <c r="G471" s="111">
        <v>2.5</v>
      </c>
      <c r="H471" s="111"/>
      <c r="I471" s="111">
        <v>65951</v>
      </c>
      <c r="J471" s="111">
        <v>13437</v>
      </c>
      <c r="K471" s="111">
        <v>80</v>
      </c>
      <c r="L471" s="121"/>
      <c r="M471" s="127" t="s">
        <v>1108</v>
      </c>
      <c r="N471" s="156">
        <v>1</v>
      </c>
    </row>
    <row r="472" spans="2:14" ht="15">
      <c r="B472" s="143">
        <v>189</v>
      </c>
      <c r="C472" s="127" t="s">
        <v>380</v>
      </c>
      <c r="D472" s="144" t="s">
        <v>950</v>
      </c>
      <c r="E472" s="111">
        <v>1</v>
      </c>
      <c r="F472" s="111"/>
      <c r="G472" s="111">
        <v>3.6</v>
      </c>
      <c r="H472" s="111">
        <v>9</v>
      </c>
      <c r="I472" s="111">
        <v>450000</v>
      </c>
      <c r="J472" s="111">
        <v>141000</v>
      </c>
      <c r="K472" s="111">
        <v>810</v>
      </c>
      <c r="L472" s="123">
        <v>1.83</v>
      </c>
      <c r="M472" s="127" t="s">
        <v>935</v>
      </c>
      <c r="N472" s="156">
        <v>1</v>
      </c>
    </row>
    <row r="473" spans="2:14" ht="15">
      <c r="B473" s="143">
        <v>190</v>
      </c>
      <c r="C473" s="127" t="s">
        <v>379</v>
      </c>
      <c r="D473" s="144" t="s">
        <v>951</v>
      </c>
      <c r="E473" s="111">
        <v>1</v>
      </c>
      <c r="F473" s="111">
        <v>32</v>
      </c>
      <c r="G473" s="111">
        <v>32</v>
      </c>
      <c r="H473" s="111">
        <v>3</v>
      </c>
      <c r="I473" s="111">
        <v>371923</v>
      </c>
      <c r="J473" s="111">
        <v>349640</v>
      </c>
      <c r="K473" s="111">
        <v>2010</v>
      </c>
      <c r="L473" s="123">
        <v>2.15</v>
      </c>
      <c r="M473" s="127" t="s">
        <v>939</v>
      </c>
      <c r="N473" s="156">
        <v>1</v>
      </c>
    </row>
    <row r="474" spans="2:14" ht="15">
      <c r="B474" s="143">
        <v>191</v>
      </c>
      <c r="C474" s="127" t="s">
        <v>379</v>
      </c>
      <c r="D474" s="144" t="s">
        <v>952</v>
      </c>
      <c r="E474" s="111">
        <v>1</v>
      </c>
      <c r="F474" s="111">
        <v>32</v>
      </c>
      <c r="G474" s="111">
        <v>32</v>
      </c>
      <c r="H474" s="111">
        <v>3</v>
      </c>
      <c r="I474" s="111">
        <v>371923</v>
      </c>
      <c r="J474" s="111">
        <v>349640</v>
      </c>
      <c r="K474" s="111">
        <v>2010</v>
      </c>
      <c r="L474" s="123">
        <v>2.15</v>
      </c>
      <c r="M474" s="127" t="s">
        <v>939</v>
      </c>
      <c r="N474" s="156">
        <v>1</v>
      </c>
    </row>
    <row r="475" spans="2:14" ht="15">
      <c r="B475" s="143">
        <v>192</v>
      </c>
      <c r="C475" s="127" t="s">
        <v>383</v>
      </c>
      <c r="D475" s="144" t="s">
        <v>953</v>
      </c>
      <c r="E475" s="111">
        <v>1</v>
      </c>
      <c r="F475" s="111">
        <v>3</v>
      </c>
      <c r="G475" s="111">
        <v>2.5</v>
      </c>
      <c r="H475" s="111"/>
      <c r="I475" s="111">
        <v>65951</v>
      </c>
      <c r="J475" s="111">
        <v>13437</v>
      </c>
      <c r="K475" s="111">
        <v>80</v>
      </c>
      <c r="L475" s="121"/>
      <c r="M475" s="127" t="s">
        <v>958</v>
      </c>
      <c r="N475" s="156">
        <v>1</v>
      </c>
    </row>
    <row r="476" spans="2:14" ht="15">
      <c r="B476" s="143">
        <v>193</v>
      </c>
      <c r="C476" s="127" t="s">
        <v>379</v>
      </c>
      <c r="D476" s="144" t="s">
        <v>954</v>
      </c>
      <c r="E476" s="111">
        <v>1</v>
      </c>
      <c r="F476" s="111">
        <v>32</v>
      </c>
      <c r="G476" s="111">
        <v>32</v>
      </c>
      <c r="H476" s="111">
        <v>3</v>
      </c>
      <c r="I476" s="111">
        <v>371923</v>
      </c>
      <c r="J476" s="111">
        <v>349640</v>
      </c>
      <c r="K476" s="111">
        <v>2010</v>
      </c>
      <c r="L476" s="123">
        <v>2.15</v>
      </c>
      <c r="M476" s="127" t="s">
        <v>943</v>
      </c>
      <c r="N476" s="156">
        <v>1</v>
      </c>
    </row>
    <row r="477" spans="2:14" ht="15">
      <c r="B477" s="143">
        <v>194</v>
      </c>
      <c r="C477" s="127" t="s">
        <v>379</v>
      </c>
      <c r="D477" s="144" t="s">
        <v>955</v>
      </c>
      <c r="E477" s="111">
        <v>1</v>
      </c>
      <c r="F477" s="111">
        <v>32</v>
      </c>
      <c r="G477" s="111">
        <v>32</v>
      </c>
      <c r="H477" s="111">
        <v>3</v>
      </c>
      <c r="I477" s="111">
        <v>371923</v>
      </c>
      <c r="J477" s="111">
        <v>349640</v>
      </c>
      <c r="K477" s="111">
        <v>2010</v>
      </c>
      <c r="L477" s="123">
        <v>2.15</v>
      </c>
      <c r="M477" s="127" t="s">
        <v>944</v>
      </c>
      <c r="N477" s="156">
        <v>1</v>
      </c>
    </row>
    <row r="478" spans="2:14" ht="15">
      <c r="B478" s="143">
        <v>195</v>
      </c>
      <c r="C478" s="127" t="s">
        <v>380</v>
      </c>
      <c r="D478" s="144" t="s">
        <v>956</v>
      </c>
      <c r="E478" s="111">
        <v>1</v>
      </c>
      <c r="F478" s="111"/>
      <c r="G478" s="111">
        <v>3.6</v>
      </c>
      <c r="H478" s="111">
        <v>9</v>
      </c>
      <c r="I478" s="111">
        <v>450000</v>
      </c>
      <c r="J478" s="111">
        <v>141000</v>
      </c>
      <c r="K478" s="111">
        <v>810</v>
      </c>
      <c r="L478" s="123">
        <v>1.83</v>
      </c>
      <c r="M478" s="127" t="s">
        <v>959</v>
      </c>
      <c r="N478" s="156">
        <v>1</v>
      </c>
    </row>
    <row r="479" spans="2:14" ht="15">
      <c r="B479" s="209">
        <v>196</v>
      </c>
      <c r="C479" s="127" t="s">
        <v>380</v>
      </c>
      <c r="D479" s="162" t="s">
        <v>960</v>
      </c>
      <c r="E479" s="111">
        <v>1</v>
      </c>
      <c r="F479" s="111"/>
      <c r="G479" s="111">
        <v>3.6</v>
      </c>
      <c r="H479" s="111">
        <v>9</v>
      </c>
      <c r="I479" s="111">
        <v>450000</v>
      </c>
      <c r="J479" s="111">
        <v>141000</v>
      </c>
      <c r="K479" s="111">
        <v>810</v>
      </c>
      <c r="L479" s="123">
        <v>1.83</v>
      </c>
      <c r="M479" s="127" t="s">
        <v>972</v>
      </c>
      <c r="N479" s="156">
        <v>1</v>
      </c>
    </row>
    <row r="480" spans="2:14" ht="15">
      <c r="B480" s="211"/>
      <c r="C480" s="127" t="s">
        <v>379</v>
      </c>
      <c r="D480" s="164"/>
      <c r="E480" s="111">
        <v>1</v>
      </c>
      <c r="F480" s="111">
        <v>32</v>
      </c>
      <c r="G480" s="111">
        <v>32</v>
      </c>
      <c r="H480" s="111">
        <v>3</v>
      </c>
      <c r="I480" s="111">
        <v>371923</v>
      </c>
      <c r="J480" s="111">
        <v>349640</v>
      </c>
      <c r="K480" s="111">
        <v>2010</v>
      </c>
      <c r="L480" s="123">
        <v>2.15</v>
      </c>
      <c r="M480" s="127" t="s">
        <v>973</v>
      </c>
      <c r="N480" s="156">
        <v>1</v>
      </c>
    </row>
    <row r="481" spans="2:14" ht="15">
      <c r="B481" s="209">
        <v>197</v>
      </c>
      <c r="C481" s="127" t="s">
        <v>384</v>
      </c>
      <c r="D481" s="162" t="s">
        <v>961</v>
      </c>
      <c r="E481" s="111">
        <v>1</v>
      </c>
      <c r="F481" s="111">
        <v>3</v>
      </c>
      <c r="G481" s="111">
        <v>2.5</v>
      </c>
      <c r="H481" s="111"/>
      <c r="I481" s="111">
        <v>8578</v>
      </c>
      <c r="J481" s="111">
        <v>6433</v>
      </c>
      <c r="K481" s="111">
        <v>37</v>
      </c>
      <c r="L481" s="126"/>
      <c r="M481" s="127" t="s">
        <v>974</v>
      </c>
      <c r="N481" s="156">
        <v>1</v>
      </c>
    </row>
    <row r="482" spans="2:14" ht="15">
      <c r="B482" s="211"/>
      <c r="C482" s="127" t="s">
        <v>378</v>
      </c>
      <c r="D482" s="164"/>
      <c r="E482" s="111">
        <v>1</v>
      </c>
      <c r="F482" s="111">
        <v>25</v>
      </c>
      <c r="G482" s="111">
        <v>25</v>
      </c>
      <c r="H482" s="111">
        <v>0.5</v>
      </c>
      <c r="I482" s="111">
        <v>22201</v>
      </c>
      <c r="J482" s="111">
        <v>18901</v>
      </c>
      <c r="K482" s="111">
        <v>109</v>
      </c>
      <c r="L482" s="123">
        <v>0.0625</v>
      </c>
      <c r="M482" s="127" t="s">
        <v>974</v>
      </c>
      <c r="N482" s="156">
        <v>1</v>
      </c>
    </row>
    <row r="483" spans="2:14" ht="15">
      <c r="B483" s="209">
        <v>198</v>
      </c>
      <c r="C483" s="127" t="s">
        <v>380</v>
      </c>
      <c r="D483" s="162" t="s">
        <v>962</v>
      </c>
      <c r="E483" s="111">
        <v>1</v>
      </c>
      <c r="F483" s="111"/>
      <c r="G483" s="111">
        <v>3.6</v>
      </c>
      <c r="H483" s="111">
        <v>9</v>
      </c>
      <c r="I483" s="111">
        <v>450000</v>
      </c>
      <c r="J483" s="111">
        <v>141000</v>
      </c>
      <c r="K483" s="111">
        <v>810</v>
      </c>
      <c r="L483" s="123">
        <v>1.83</v>
      </c>
      <c r="M483" s="127" t="s">
        <v>489</v>
      </c>
      <c r="N483" s="156">
        <v>1</v>
      </c>
    </row>
    <row r="484" spans="2:14" ht="15">
      <c r="B484" s="211"/>
      <c r="C484" s="127" t="s">
        <v>379</v>
      </c>
      <c r="D484" s="164"/>
      <c r="E484" s="111">
        <v>1</v>
      </c>
      <c r="F484" s="111">
        <v>32</v>
      </c>
      <c r="G484" s="111">
        <v>32</v>
      </c>
      <c r="H484" s="111">
        <v>3</v>
      </c>
      <c r="I484" s="111">
        <v>371923</v>
      </c>
      <c r="J484" s="111">
        <v>349640</v>
      </c>
      <c r="K484" s="111">
        <v>2010</v>
      </c>
      <c r="L484" s="123">
        <v>2.15</v>
      </c>
      <c r="M484" s="127" t="s">
        <v>975</v>
      </c>
      <c r="N484" s="156">
        <v>1</v>
      </c>
    </row>
    <row r="485" spans="2:14" ht="15">
      <c r="B485" s="209">
        <v>199</v>
      </c>
      <c r="C485" s="127" t="s">
        <v>378</v>
      </c>
      <c r="D485" s="162" t="s">
        <v>963</v>
      </c>
      <c r="E485" s="111">
        <v>1</v>
      </c>
      <c r="F485" s="111">
        <v>25</v>
      </c>
      <c r="G485" s="111">
        <v>25</v>
      </c>
      <c r="H485" s="111">
        <v>0.5</v>
      </c>
      <c r="I485" s="111">
        <v>22201</v>
      </c>
      <c r="J485" s="111">
        <v>18901</v>
      </c>
      <c r="K485" s="111">
        <v>109</v>
      </c>
      <c r="L485" s="123">
        <v>0.0625</v>
      </c>
      <c r="M485" s="127" t="s">
        <v>976</v>
      </c>
      <c r="N485" s="156">
        <v>1</v>
      </c>
    </row>
    <row r="486" spans="2:14" ht="15">
      <c r="B486" s="211"/>
      <c r="C486" s="127" t="s">
        <v>379</v>
      </c>
      <c r="D486" s="164"/>
      <c r="E486" s="111">
        <v>1</v>
      </c>
      <c r="F486" s="111">
        <v>32</v>
      </c>
      <c r="G486" s="111">
        <v>32</v>
      </c>
      <c r="H486" s="111">
        <v>3</v>
      </c>
      <c r="I486" s="111">
        <v>371923</v>
      </c>
      <c r="J486" s="111">
        <v>349640</v>
      </c>
      <c r="K486" s="111">
        <v>2010</v>
      </c>
      <c r="L486" s="123">
        <v>2.15</v>
      </c>
      <c r="M486" s="127" t="s">
        <v>977</v>
      </c>
      <c r="N486" s="121">
        <v>1</v>
      </c>
    </row>
    <row r="487" spans="2:14" ht="15">
      <c r="B487" s="209">
        <v>200</v>
      </c>
      <c r="C487" s="127" t="s">
        <v>378</v>
      </c>
      <c r="D487" s="162" t="s">
        <v>964</v>
      </c>
      <c r="E487" s="111">
        <v>1</v>
      </c>
      <c r="F487" s="111">
        <v>25</v>
      </c>
      <c r="G487" s="111">
        <v>25</v>
      </c>
      <c r="H487" s="111">
        <v>0.5</v>
      </c>
      <c r="I487" s="111">
        <v>22201</v>
      </c>
      <c r="J487" s="111">
        <v>18901</v>
      </c>
      <c r="K487" s="111">
        <v>109</v>
      </c>
      <c r="L487" s="123">
        <v>0.0625</v>
      </c>
      <c r="M487" s="127" t="s">
        <v>978</v>
      </c>
      <c r="N487" s="121">
        <v>1</v>
      </c>
    </row>
    <row r="488" spans="2:14" ht="15">
      <c r="B488" s="211"/>
      <c r="C488" s="127" t="s">
        <v>380</v>
      </c>
      <c r="D488" s="164"/>
      <c r="E488" s="111">
        <v>1</v>
      </c>
      <c r="F488" s="111"/>
      <c r="G488" s="111">
        <v>3.6</v>
      </c>
      <c r="H488" s="111">
        <v>9</v>
      </c>
      <c r="I488" s="111">
        <v>450000</v>
      </c>
      <c r="J488" s="111">
        <v>141000</v>
      </c>
      <c r="K488" s="111">
        <v>810</v>
      </c>
      <c r="L488" s="123">
        <v>1.83</v>
      </c>
      <c r="M488" s="127" t="s">
        <v>979</v>
      </c>
      <c r="N488" s="121">
        <v>1</v>
      </c>
    </row>
    <row r="489" spans="2:14" ht="15">
      <c r="B489" s="143">
        <v>201</v>
      </c>
      <c r="C489" s="127" t="s">
        <v>379</v>
      </c>
      <c r="D489" s="144" t="s">
        <v>965</v>
      </c>
      <c r="E489" s="111">
        <v>1</v>
      </c>
      <c r="F489" s="111">
        <v>32</v>
      </c>
      <c r="G489" s="111">
        <v>32</v>
      </c>
      <c r="H489" s="111">
        <v>3</v>
      </c>
      <c r="I489" s="111">
        <v>371923</v>
      </c>
      <c r="J489" s="111">
        <v>349640</v>
      </c>
      <c r="K489" s="111">
        <v>2010</v>
      </c>
      <c r="L489" s="123">
        <v>2.15</v>
      </c>
      <c r="M489" s="127" t="s">
        <v>980</v>
      </c>
      <c r="N489" s="121">
        <v>1</v>
      </c>
    </row>
    <row r="490" spans="2:14" ht="15">
      <c r="B490" s="143">
        <v>202</v>
      </c>
      <c r="C490" s="127" t="s">
        <v>379</v>
      </c>
      <c r="D490" s="144" t="s">
        <v>966</v>
      </c>
      <c r="E490" s="111">
        <v>1</v>
      </c>
      <c r="F490" s="111">
        <v>32</v>
      </c>
      <c r="G490" s="111">
        <v>32</v>
      </c>
      <c r="H490" s="111">
        <v>3</v>
      </c>
      <c r="I490" s="111">
        <v>371923</v>
      </c>
      <c r="J490" s="111">
        <v>349640</v>
      </c>
      <c r="K490" s="111">
        <v>2010</v>
      </c>
      <c r="L490" s="123">
        <v>2.15</v>
      </c>
      <c r="M490" s="127" t="s">
        <v>981</v>
      </c>
      <c r="N490" s="121">
        <v>1</v>
      </c>
    </row>
    <row r="491" spans="2:14" ht="15">
      <c r="B491" s="143">
        <v>203</v>
      </c>
      <c r="C491" s="127" t="s">
        <v>380</v>
      </c>
      <c r="D491" s="144" t="s">
        <v>967</v>
      </c>
      <c r="E491" s="111">
        <v>1</v>
      </c>
      <c r="F491" s="111"/>
      <c r="G491" s="111">
        <v>3.6</v>
      </c>
      <c r="H491" s="111">
        <v>9</v>
      </c>
      <c r="I491" s="111">
        <v>450000</v>
      </c>
      <c r="J491" s="111">
        <v>141000</v>
      </c>
      <c r="K491" s="111">
        <v>810</v>
      </c>
      <c r="L491" s="123">
        <v>1.83</v>
      </c>
      <c r="M491" s="127" t="s">
        <v>982</v>
      </c>
      <c r="N491" s="121">
        <v>1</v>
      </c>
    </row>
    <row r="492" spans="2:14" ht="15">
      <c r="B492" s="143">
        <v>204</v>
      </c>
      <c r="C492" s="127" t="s">
        <v>379</v>
      </c>
      <c r="D492" s="144" t="s">
        <v>968</v>
      </c>
      <c r="E492" s="111">
        <v>1</v>
      </c>
      <c r="F492" s="111">
        <v>32</v>
      </c>
      <c r="G492" s="111">
        <v>32</v>
      </c>
      <c r="H492" s="111">
        <v>3</v>
      </c>
      <c r="I492" s="111">
        <v>371923</v>
      </c>
      <c r="J492" s="111">
        <v>349640</v>
      </c>
      <c r="K492" s="111">
        <v>2010</v>
      </c>
      <c r="L492" s="123">
        <v>2.15</v>
      </c>
      <c r="M492" s="127" t="s">
        <v>983</v>
      </c>
      <c r="N492" s="121">
        <v>1</v>
      </c>
    </row>
    <row r="493" spans="2:14" ht="15">
      <c r="B493" s="143">
        <v>205</v>
      </c>
      <c r="C493" s="127" t="s">
        <v>384</v>
      </c>
      <c r="D493" s="144" t="s">
        <v>969</v>
      </c>
      <c r="E493" s="111">
        <v>1</v>
      </c>
      <c r="F493" s="111">
        <v>3</v>
      </c>
      <c r="G493" s="111">
        <v>2.5</v>
      </c>
      <c r="H493" s="111"/>
      <c r="I493" s="111">
        <v>8578</v>
      </c>
      <c r="J493" s="111">
        <v>6433</v>
      </c>
      <c r="K493" s="111">
        <v>37</v>
      </c>
      <c r="L493" s="126"/>
      <c r="M493" s="127" t="s">
        <v>983</v>
      </c>
      <c r="N493" s="121">
        <v>1</v>
      </c>
    </row>
    <row r="494" spans="2:14" ht="15">
      <c r="B494" s="143">
        <v>206</v>
      </c>
      <c r="C494" s="127" t="s">
        <v>384</v>
      </c>
      <c r="D494" s="144" t="s">
        <v>970</v>
      </c>
      <c r="E494" s="111">
        <v>1</v>
      </c>
      <c r="F494" s="111">
        <v>3</v>
      </c>
      <c r="G494" s="111">
        <v>2.5</v>
      </c>
      <c r="H494" s="111"/>
      <c r="I494" s="111">
        <v>8578</v>
      </c>
      <c r="J494" s="111">
        <v>6433</v>
      </c>
      <c r="K494" s="111">
        <v>37</v>
      </c>
      <c r="L494" s="126"/>
      <c r="M494" s="127" t="s">
        <v>575</v>
      </c>
      <c r="N494" s="121">
        <v>1</v>
      </c>
    </row>
    <row r="495" spans="2:14" ht="15">
      <c r="B495" s="143">
        <v>207</v>
      </c>
      <c r="C495" s="127" t="s">
        <v>379</v>
      </c>
      <c r="D495" s="144" t="s">
        <v>971</v>
      </c>
      <c r="E495" s="111">
        <v>1</v>
      </c>
      <c r="F495" s="111">
        <v>32</v>
      </c>
      <c r="G495" s="111">
        <v>32</v>
      </c>
      <c r="H495" s="111">
        <v>3</v>
      </c>
      <c r="I495" s="111">
        <v>371923</v>
      </c>
      <c r="J495" s="111">
        <v>349640</v>
      </c>
      <c r="K495" s="111">
        <v>2010</v>
      </c>
      <c r="L495" s="123">
        <v>2.15</v>
      </c>
      <c r="M495" s="127" t="s">
        <v>984</v>
      </c>
      <c r="N495" s="121">
        <v>1</v>
      </c>
    </row>
    <row r="496" spans="2:14" ht="15">
      <c r="B496" s="209">
        <v>208</v>
      </c>
      <c r="C496" s="127" t="s">
        <v>384</v>
      </c>
      <c r="D496" s="162" t="s">
        <v>985</v>
      </c>
      <c r="E496" s="111">
        <v>1</v>
      </c>
      <c r="F496" s="111">
        <v>3</v>
      </c>
      <c r="G496" s="111">
        <v>2.5</v>
      </c>
      <c r="H496" s="111"/>
      <c r="I496" s="111">
        <v>8578</v>
      </c>
      <c r="J496" s="111">
        <v>6433</v>
      </c>
      <c r="K496" s="111">
        <v>37</v>
      </c>
      <c r="L496" s="126"/>
      <c r="M496" s="127" t="s">
        <v>1003</v>
      </c>
      <c r="N496" s="121">
        <v>1</v>
      </c>
    </row>
    <row r="497" spans="2:14" ht="15">
      <c r="B497" s="211"/>
      <c r="C497" s="127" t="s">
        <v>380</v>
      </c>
      <c r="D497" s="164"/>
      <c r="E497" s="111">
        <v>1</v>
      </c>
      <c r="F497" s="111"/>
      <c r="G497" s="111">
        <v>3.6</v>
      </c>
      <c r="H497" s="111">
        <v>9</v>
      </c>
      <c r="I497" s="111">
        <v>450000</v>
      </c>
      <c r="J497" s="111">
        <v>141000</v>
      </c>
      <c r="K497" s="111">
        <v>810</v>
      </c>
      <c r="L497" s="123">
        <v>1.83</v>
      </c>
      <c r="M497" s="127" t="s">
        <v>1004</v>
      </c>
      <c r="N497" s="156">
        <v>1</v>
      </c>
    </row>
    <row r="498" spans="2:14" ht="15">
      <c r="B498" s="209">
        <v>209</v>
      </c>
      <c r="C498" s="127" t="s">
        <v>380</v>
      </c>
      <c r="D498" s="162" t="s">
        <v>986</v>
      </c>
      <c r="E498" s="111">
        <v>1</v>
      </c>
      <c r="F498" s="111"/>
      <c r="G498" s="111">
        <v>3.6</v>
      </c>
      <c r="H498" s="111">
        <v>9</v>
      </c>
      <c r="I498" s="111">
        <v>450000</v>
      </c>
      <c r="J498" s="111">
        <v>141000</v>
      </c>
      <c r="K498" s="111">
        <v>810</v>
      </c>
      <c r="L498" s="123">
        <v>1.83</v>
      </c>
      <c r="M498" s="127" t="s">
        <v>1005</v>
      </c>
      <c r="N498" s="156">
        <v>1</v>
      </c>
    </row>
    <row r="499" spans="2:14" ht="15">
      <c r="B499" s="211"/>
      <c r="C499" s="127" t="s">
        <v>378</v>
      </c>
      <c r="D499" s="164"/>
      <c r="E499" s="111">
        <v>1</v>
      </c>
      <c r="F499" s="111">
        <v>25</v>
      </c>
      <c r="G499" s="111">
        <v>25</v>
      </c>
      <c r="H499" s="111">
        <v>0.5</v>
      </c>
      <c r="I499" s="111">
        <v>22201</v>
      </c>
      <c r="J499" s="111">
        <v>18901</v>
      </c>
      <c r="K499" s="111">
        <v>109</v>
      </c>
      <c r="L499" s="123">
        <v>0.0625</v>
      </c>
      <c r="M499" s="127" t="s">
        <v>1006</v>
      </c>
      <c r="N499" s="121">
        <v>1</v>
      </c>
    </row>
    <row r="500" spans="2:14" ht="15">
      <c r="B500" s="143">
        <v>210</v>
      </c>
      <c r="C500" s="127" t="s">
        <v>378</v>
      </c>
      <c r="D500" s="144" t="s">
        <v>987</v>
      </c>
      <c r="E500" s="111">
        <v>1</v>
      </c>
      <c r="F500" s="111">
        <v>25</v>
      </c>
      <c r="G500" s="111">
        <v>25</v>
      </c>
      <c r="H500" s="111">
        <v>0.5</v>
      </c>
      <c r="I500" s="111">
        <v>22201</v>
      </c>
      <c r="J500" s="111">
        <v>18901</v>
      </c>
      <c r="K500" s="111">
        <v>109</v>
      </c>
      <c r="L500" s="123">
        <v>0.0625</v>
      </c>
      <c r="M500" s="127" t="s">
        <v>1007</v>
      </c>
      <c r="N500" s="156">
        <v>1</v>
      </c>
    </row>
    <row r="501" spans="2:14" ht="15">
      <c r="B501" s="209">
        <v>211</v>
      </c>
      <c r="C501" s="127" t="s">
        <v>384</v>
      </c>
      <c r="D501" s="162" t="s">
        <v>988</v>
      </c>
      <c r="E501" s="111">
        <v>1</v>
      </c>
      <c r="F501" s="111">
        <v>3</v>
      </c>
      <c r="G501" s="111">
        <v>2.5</v>
      </c>
      <c r="H501" s="111"/>
      <c r="I501" s="111">
        <v>8578</v>
      </c>
      <c r="J501" s="111">
        <v>6433</v>
      </c>
      <c r="K501" s="111">
        <v>37</v>
      </c>
      <c r="L501" s="126"/>
      <c r="M501" s="127" t="s">
        <v>1009</v>
      </c>
      <c r="N501" s="156">
        <v>1</v>
      </c>
    </row>
    <row r="502" spans="2:14" ht="15">
      <c r="B502" s="211"/>
      <c r="C502" s="127" t="s">
        <v>380</v>
      </c>
      <c r="D502" s="164"/>
      <c r="E502" s="111">
        <v>1</v>
      </c>
      <c r="F502" s="111"/>
      <c r="G502" s="111">
        <v>3.6</v>
      </c>
      <c r="H502" s="111">
        <v>9</v>
      </c>
      <c r="I502" s="111">
        <v>450000</v>
      </c>
      <c r="J502" s="111">
        <v>141000</v>
      </c>
      <c r="K502" s="111">
        <v>810</v>
      </c>
      <c r="L502" s="123">
        <v>1.83</v>
      </c>
      <c r="M502" s="127" t="s">
        <v>1008</v>
      </c>
      <c r="N502" s="156">
        <v>1</v>
      </c>
    </row>
    <row r="503" spans="2:14" ht="15">
      <c r="B503" s="209">
        <v>212</v>
      </c>
      <c r="C503" s="127" t="s">
        <v>384</v>
      </c>
      <c r="D503" s="162" t="s">
        <v>989</v>
      </c>
      <c r="E503" s="111">
        <v>1</v>
      </c>
      <c r="F503" s="111">
        <v>3</v>
      </c>
      <c r="G503" s="111">
        <v>2.5</v>
      </c>
      <c r="H503" s="111"/>
      <c r="I503" s="111">
        <v>8578</v>
      </c>
      <c r="J503" s="111">
        <v>6433</v>
      </c>
      <c r="K503" s="111">
        <v>37</v>
      </c>
      <c r="L503" s="126"/>
      <c r="M503" s="127" t="s">
        <v>1010</v>
      </c>
      <c r="N503" s="121">
        <v>1</v>
      </c>
    </row>
    <row r="504" spans="2:14" ht="15">
      <c r="B504" s="211"/>
      <c r="C504" s="127" t="s">
        <v>378</v>
      </c>
      <c r="D504" s="164"/>
      <c r="E504" s="111">
        <v>1</v>
      </c>
      <c r="F504" s="111">
        <v>25</v>
      </c>
      <c r="G504" s="111">
        <v>25</v>
      </c>
      <c r="H504" s="111">
        <v>0.5</v>
      </c>
      <c r="I504" s="111">
        <v>22201</v>
      </c>
      <c r="J504" s="111">
        <v>18901</v>
      </c>
      <c r="K504" s="111">
        <v>109</v>
      </c>
      <c r="L504" s="123">
        <v>0.0625</v>
      </c>
      <c r="M504" s="127" t="s">
        <v>1011</v>
      </c>
      <c r="N504" s="121">
        <v>1</v>
      </c>
    </row>
    <row r="505" spans="2:14" ht="15">
      <c r="B505" s="143">
        <v>213</v>
      </c>
      <c r="C505" s="127" t="s">
        <v>383</v>
      </c>
      <c r="D505" s="144" t="s">
        <v>990</v>
      </c>
      <c r="E505" s="111">
        <v>1</v>
      </c>
      <c r="F505" s="111">
        <v>3</v>
      </c>
      <c r="G505" s="111">
        <v>2.5</v>
      </c>
      <c r="H505" s="111"/>
      <c r="I505" s="111">
        <v>65951</v>
      </c>
      <c r="J505" s="111">
        <v>13437</v>
      </c>
      <c r="K505" s="111">
        <v>80</v>
      </c>
      <c r="L505" s="121"/>
      <c r="M505" s="127" t="s">
        <v>1012</v>
      </c>
      <c r="N505" s="121">
        <v>1</v>
      </c>
    </row>
    <row r="506" spans="2:14" ht="15">
      <c r="B506" s="209">
        <v>214</v>
      </c>
      <c r="C506" s="127" t="s">
        <v>384</v>
      </c>
      <c r="D506" s="162" t="s">
        <v>991</v>
      </c>
      <c r="E506" s="111">
        <v>1</v>
      </c>
      <c r="F506" s="111">
        <v>3</v>
      </c>
      <c r="G506" s="111">
        <v>2.5</v>
      </c>
      <c r="H506" s="111"/>
      <c r="I506" s="111">
        <v>8578</v>
      </c>
      <c r="J506" s="111">
        <v>6433</v>
      </c>
      <c r="K506" s="111">
        <v>37</v>
      </c>
      <c r="L506" s="126"/>
      <c r="M506" s="127" t="s">
        <v>1013</v>
      </c>
      <c r="N506" s="121">
        <v>1</v>
      </c>
    </row>
    <row r="507" spans="2:14" ht="15">
      <c r="B507" s="211"/>
      <c r="C507" s="127" t="s">
        <v>438</v>
      </c>
      <c r="D507" s="164"/>
      <c r="E507" s="111">
        <v>1</v>
      </c>
      <c r="F507" s="129">
        <v>3</v>
      </c>
      <c r="G507" s="111">
        <v>2.5</v>
      </c>
      <c r="H507" s="111"/>
      <c r="I507" s="111">
        <v>49444</v>
      </c>
      <c r="J507" s="111">
        <v>10240</v>
      </c>
      <c r="K507" s="111">
        <v>48</v>
      </c>
      <c r="L507" s="126"/>
      <c r="M507" s="127" t="s">
        <v>1014</v>
      </c>
      <c r="N507" s="121">
        <v>1</v>
      </c>
    </row>
    <row r="508" spans="2:14" ht="15">
      <c r="B508" s="209">
        <v>215</v>
      </c>
      <c r="C508" s="127" t="s">
        <v>380</v>
      </c>
      <c r="D508" s="162" t="s">
        <v>992</v>
      </c>
      <c r="E508" s="111">
        <v>1</v>
      </c>
      <c r="F508" s="111"/>
      <c r="G508" s="111">
        <v>3.6</v>
      </c>
      <c r="H508" s="111">
        <v>9</v>
      </c>
      <c r="I508" s="111">
        <v>450000</v>
      </c>
      <c r="J508" s="111">
        <v>141000</v>
      </c>
      <c r="K508" s="111">
        <v>810</v>
      </c>
      <c r="L508" s="123">
        <v>1.83</v>
      </c>
      <c r="M508" s="127" t="s">
        <v>1015</v>
      </c>
      <c r="N508" s="121">
        <v>1</v>
      </c>
    </row>
    <row r="509" spans="2:14" ht="15">
      <c r="B509" s="211"/>
      <c r="C509" s="127" t="s">
        <v>384</v>
      </c>
      <c r="D509" s="164"/>
      <c r="E509" s="111">
        <v>1</v>
      </c>
      <c r="F509" s="111">
        <v>3</v>
      </c>
      <c r="G509" s="111">
        <v>2.5</v>
      </c>
      <c r="H509" s="111"/>
      <c r="I509" s="111">
        <v>8578</v>
      </c>
      <c r="J509" s="111">
        <v>6433</v>
      </c>
      <c r="K509" s="111">
        <v>37</v>
      </c>
      <c r="L509" s="126"/>
      <c r="M509" s="127" t="s">
        <v>1016</v>
      </c>
      <c r="N509" s="121">
        <v>1</v>
      </c>
    </row>
    <row r="510" spans="2:14" ht="15">
      <c r="B510" s="209">
        <v>216</v>
      </c>
      <c r="C510" s="127" t="s">
        <v>378</v>
      </c>
      <c r="D510" s="162" t="s">
        <v>993</v>
      </c>
      <c r="E510" s="111">
        <v>1</v>
      </c>
      <c r="F510" s="111">
        <v>25</v>
      </c>
      <c r="G510" s="111">
        <v>25</v>
      </c>
      <c r="H510" s="111">
        <v>0.5</v>
      </c>
      <c r="I510" s="111">
        <v>22201</v>
      </c>
      <c r="J510" s="111">
        <v>18901</v>
      </c>
      <c r="K510" s="111">
        <v>109</v>
      </c>
      <c r="L510" s="123">
        <v>0.0625</v>
      </c>
      <c r="M510" s="127" t="s">
        <v>1017</v>
      </c>
      <c r="N510" s="121">
        <v>1</v>
      </c>
    </row>
    <row r="511" spans="2:14" ht="15">
      <c r="B511" s="211"/>
      <c r="C511" s="127" t="s">
        <v>384</v>
      </c>
      <c r="D511" s="164"/>
      <c r="E511" s="111">
        <v>1</v>
      </c>
      <c r="F511" s="111">
        <v>3</v>
      </c>
      <c r="G511" s="111">
        <v>2.5</v>
      </c>
      <c r="H511" s="111"/>
      <c r="I511" s="111">
        <v>8578</v>
      </c>
      <c r="J511" s="111">
        <v>6433</v>
      </c>
      <c r="K511" s="111">
        <v>37</v>
      </c>
      <c r="L511" s="126"/>
      <c r="M511" s="127" t="s">
        <v>1018</v>
      </c>
      <c r="N511" s="121">
        <v>1</v>
      </c>
    </row>
    <row r="512" spans="2:14" ht="15.75">
      <c r="B512" s="209">
        <v>217</v>
      </c>
      <c r="C512" s="127" t="s">
        <v>341</v>
      </c>
      <c r="D512" s="162" t="s">
        <v>994</v>
      </c>
      <c r="E512" s="111">
        <v>1</v>
      </c>
      <c r="F512" s="138">
        <v>310</v>
      </c>
      <c r="G512" s="138"/>
      <c r="H512" s="138"/>
      <c r="I512" s="140">
        <v>1114654</v>
      </c>
      <c r="J512" s="139">
        <v>312104</v>
      </c>
      <c r="K512" s="140">
        <v>1773</v>
      </c>
      <c r="L512" s="141"/>
      <c r="M512" s="127" t="s">
        <v>1019</v>
      </c>
      <c r="N512" s="121">
        <v>1</v>
      </c>
    </row>
    <row r="513" spans="2:14" ht="15">
      <c r="B513" s="210"/>
      <c r="C513" s="127" t="s">
        <v>378</v>
      </c>
      <c r="D513" s="163"/>
      <c r="E513" s="111">
        <v>1</v>
      </c>
      <c r="F513" s="111">
        <v>25</v>
      </c>
      <c r="G513" s="111">
        <v>25</v>
      </c>
      <c r="H513" s="111">
        <v>0.5</v>
      </c>
      <c r="I513" s="111">
        <v>22201</v>
      </c>
      <c r="J513" s="111">
        <v>18901</v>
      </c>
      <c r="K513" s="111">
        <v>109</v>
      </c>
      <c r="L513" s="123">
        <v>0.0625</v>
      </c>
      <c r="M513" s="127" t="s">
        <v>1020</v>
      </c>
      <c r="N513" s="121">
        <v>1</v>
      </c>
    </row>
    <row r="514" spans="2:14" ht="15">
      <c r="B514" s="211"/>
      <c r="C514" s="127" t="s">
        <v>384</v>
      </c>
      <c r="D514" s="164"/>
      <c r="E514" s="111">
        <v>1</v>
      </c>
      <c r="F514" s="111">
        <v>3</v>
      </c>
      <c r="G514" s="111">
        <v>2.5</v>
      </c>
      <c r="H514" s="111"/>
      <c r="I514" s="111">
        <v>8578</v>
      </c>
      <c r="J514" s="111">
        <v>6433</v>
      </c>
      <c r="K514" s="111">
        <v>37</v>
      </c>
      <c r="L514" s="126"/>
      <c r="M514" s="127" t="s">
        <v>1021</v>
      </c>
      <c r="N514" s="156">
        <v>1</v>
      </c>
    </row>
    <row r="515" spans="2:14" ht="15">
      <c r="B515" s="209">
        <v>218</v>
      </c>
      <c r="C515" s="127" t="s">
        <v>384</v>
      </c>
      <c r="D515" s="162" t="s">
        <v>995</v>
      </c>
      <c r="E515" s="111">
        <v>1</v>
      </c>
      <c r="F515" s="111">
        <v>3</v>
      </c>
      <c r="G515" s="111">
        <v>2.5</v>
      </c>
      <c r="H515" s="111"/>
      <c r="I515" s="111">
        <v>8578</v>
      </c>
      <c r="J515" s="111">
        <v>6433</v>
      </c>
      <c r="K515" s="111">
        <v>37</v>
      </c>
      <c r="L515" s="126"/>
      <c r="M515" s="127" t="s">
        <v>1022</v>
      </c>
      <c r="N515" s="156">
        <v>1</v>
      </c>
    </row>
    <row r="516" spans="2:14" ht="15">
      <c r="B516" s="211"/>
      <c r="C516" s="127" t="s">
        <v>383</v>
      </c>
      <c r="D516" s="164"/>
      <c r="E516" s="111">
        <v>1</v>
      </c>
      <c r="F516" s="111">
        <v>3</v>
      </c>
      <c r="G516" s="111">
        <v>2.5</v>
      </c>
      <c r="H516" s="111"/>
      <c r="I516" s="111">
        <v>65951</v>
      </c>
      <c r="J516" s="111">
        <v>13437</v>
      </c>
      <c r="K516" s="111">
        <v>80</v>
      </c>
      <c r="L516" s="121"/>
      <c r="M516" s="127" t="s">
        <v>1023</v>
      </c>
      <c r="N516" s="121">
        <v>1</v>
      </c>
    </row>
    <row r="517" spans="2:14" ht="15">
      <c r="B517" s="209">
        <v>219</v>
      </c>
      <c r="C517" s="127" t="s">
        <v>384</v>
      </c>
      <c r="D517" s="162" t="s">
        <v>996</v>
      </c>
      <c r="E517" s="111">
        <v>1</v>
      </c>
      <c r="F517" s="111">
        <v>3</v>
      </c>
      <c r="G517" s="111">
        <v>2.5</v>
      </c>
      <c r="H517" s="111"/>
      <c r="I517" s="111">
        <v>8578</v>
      </c>
      <c r="J517" s="111">
        <v>6433</v>
      </c>
      <c r="K517" s="111">
        <v>37</v>
      </c>
      <c r="L517" s="126"/>
      <c r="M517" s="127" t="s">
        <v>1024</v>
      </c>
      <c r="N517" s="156">
        <v>1</v>
      </c>
    </row>
    <row r="518" spans="2:14" ht="15">
      <c r="B518" s="211"/>
      <c r="C518" s="127" t="s">
        <v>378</v>
      </c>
      <c r="D518" s="164"/>
      <c r="E518" s="111">
        <v>1</v>
      </c>
      <c r="F518" s="111">
        <v>25</v>
      </c>
      <c r="G518" s="111">
        <v>25</v>
      </c>
      <c r="H518" s="111">
        <v>0.5</v>
      </c>
      <c r="I518" s="111">
        <v>22201</v>
      </c>
      <c r="J518" s="111">
        <v>18901</v>
      </c>
      <c r="K518" s="111">
        <v>109</v>
      </c>
      <c r="L518" s="123">
        <v>0.0625</v>
      </c>
      <c r="M518" s="127" t="s">
        <v>1025</v>
      </c>
      <c r="N518" s="156">
        <v>1</v>
      </c>
    </row>
    <row r="519" spans="2:14" ht="15">
      <c r="B519" s="143">
        <v>220</v>
      </c>
      <c r="C519" s="127" t="s">
        <v>383</v>
      </c>
      <c r="D519" s="144" t="s">
        <v>601</v>
      </c>
      <c r="E519" s="111">
        <v>1</v>
      </c>
      <c r="F519" s="111">
        <v>3</v>
      </c>
      <c r="G519" s="111">
        <v>2.5</v>
      </c>
      <c r="H519" s="111"/>
      <c r="I519" s="111">
        <v>65951</v>
      </c>
      <c r="J519" s="111">
        <v>13437</v>
      </c>
      <c r="K519" s="111">
        <v>80</v>
      </c>
      <c r="L519" s="121"/>
      <c r="M519" s="127" t="s">
        <v>1026</v>
      </c>
      <c r="N519" s="156">
        <v>1</v>
      </c>
    </row>
    <row r="520" spans="2:14" ht="15">
      <c r="B520" s="209">
        <v>221</v>
      </c>
      <c r="C520" s="127" t="s">
        <v>384</v>
      </c>
      <c r="D520" s="162" t="s">
        <v>997</v>
      </c>
      <c r="E520" s="111">
        <v>1</v>
      </c>
      <c r="F520" s="111">
        <v>3</v>
      </c>
      <c r="G520" s="111">
        <v>2.5</v>
      </c>
      <c r="H520" s="111"/>
      <c r="I520" s="111">
        <v>8578</v>
      </c>
      <c r="J520" s="111">
        <v>6433</v>
      </c>
      <c r="K520" s="111">
        <v>37</v>
      </c>
      <c r="L520" s="126"/>
      <c r="M520" s="127" t="s">
        <v>1027</v>
      </c>
      <c r="N520" s="121">
        <v>1</v>
      </c>
    </row>
    <row r="521" spans="2:14" ht="15">
      <c r="B521" s="211"/>
      <c r="C521" s="127" t="s">
        <v>383</v>
      </c>
      <c r="D521" s="164"/>
      <c r="E521" s="111">
        <v>1</v>
      </c>
      <c r="F521" s="111">
        <v>3</v>
      </c>
      <c r="G521" s="111">
        <v>2.5</v>
      </c>
      <c r="H521" s="111"/>
      <c r="I521" s="111">
        <v>65951</v>
      </c>
      <c r="J521" s="111">
        <v>13437</v>
      </c>
      <c r="K521" s="111">
        <v>80</v>
      </c>
      <c r="L521" s="121"/>
      <c r="M521" s="127" t="s">
        <v>1028</v>
      </c>
      <c r="N521" s="121">
        <v>1</v>
      </c>
    </row>
    <row r="522" spans="2:14" ht="15">
      <c r="B522" s="209">
        <v>222</v>
      </c>
      <c r="C522" s="127" t="s">
        <v>378</v>
      </c>
      <c r="D522" s="162" t="s">
        <v>998</v>
      </c>
      <c r="E522" s="111">
        <v>1</v>
      </c>
      <c r="F522" s="111">
        <v>25</v>
      </c>
      <c r="G522" s="111">
        <v>25</v>
      </c>
      <c r="H522" s="111">
        <v>0.5</v>
      </c>
      <c r="I522" s="111">
        <v>22201</v>
      </c>
      <c r="J522" s="111">
        <v>18901</v>
      </c>
      <c r="K522" s="111">
        <v>109</v>
      </c>
      <c r="L522" s="123">
        <v>0.0625</v>
      </c>
      <c r="M522" s="127" t="s">
        <v>1029</v>
      </c>
      <c r="N522" s="121">
        <v>1</v>
      </c>
    </row>
    <row r="523" spans="2:14" ht="15">
      <c r="B523" s="211"/>
      <c r="C523" s="127" t="s">
        <v>383</v>
      </c>
      <c r="D523" s="164"/>
      <c r="E523" s="111">
        <v>1</v>
      </c>
      <c r="F523" s="111">
        <v>3</v>
      </c>
      <c r="G523" s="111">
        <v>2.5</v>
      </c>
      <c r="H523" s="111"/>
      <c r="I523" s="111">
        <v>65951</v>
      </c>
      <c r="J523" s="111">
        <v>13437</v>
      </c>
      <c r="K523" s="111">
        <v>80</v>
      </c>
      <c r="L523" s="121"/>
      <c r="M523" s="127" t="s">
        <v>1030</v>
      </c>
      <c r="N523" s="121">
        <v>1</v>
      </c>
    </row>
    <row r="524" spans="2:14" ht="15">
      <c r="B524" s="143">
        <v>223</v>
      </c>
      <c r="C524" s="127" t="s">
        <v>383</v>
      </c>
      <c r="D524" s="144" t="s">
        <v>999</v>
      </c>
      <c r="E524" s="111">
        <v>1</v>
      </c>
      <c r="F524" s="111">
        <v>3</v>
      </c>
      <c r="G524" s="111">
        <v>2.5</v>
      </c>
      <c r="H524" s="111"/>
      <c r="I524" s="111">
        <v>65951</v>
      </c>
      <c r="J524" s="111">
        <v>13437</v>
      </c>
      <c r="K524" s="111">
        <v>80</v>
      </c>
      <c r="L524" s="121"/>
      <c r="M524" s="127" t="s">
        <v>1031</v>
      </c>
      <c r="N524" s="121">
        <v>1</v>
      </c>
    </row>
    <row r="525" spans="2:14" ht="15">
      <c r="B525" s="209">
        <v>224</v>
      </c>
      <c r="C525" s="127" t="s">
        <v>383</v>
      </c>
      <c r="D525" s="162" t="s">
        <v>1000</v>
      </c>
      <c r="E525" s="111">
        <v>1</v>
      </c>
      <c r="F525" s="111">
        <v>3</v>
      </c>
      <c r="G525" s="111">
        <v>2.5</v>
      </c>
      <c r="H525" s="111"/>
      <c r="I525" s="111">
        <v>65951</v>
      </c>
      <c r="J525" s="111">
        <v>13437</v>
      </c>
      <c r="K525" s="111">
        <v>80</v>
      </c>
      <c r="L525" s="121"/>
      <c r="M525" s="127" t="s">
        <v>1032</v>
      </c>
      <c r="N525" s="121">
        <v>1</v>
      </c>
    </row>
    <row r="526" spans="2:14" ht="15">
      <c r="B526" s="210"/>
      <c r="C526" s="127" t="s">
        <v>384</v>
      </c>
      <c r="D526" s="163"/>
      <c r="E526" s="111">
        <v>1</v>
      </c>
      <c r="F526" s="111">
        <v>3</v>
      </c>
      <c r="G526" s="111">
        <v>2.5</v>
      </c>
      <c r="H526" s="111"/>
      <c r="I526" s="111">
        <v>8578</v>
      </c>
      <c r="J526" s="111">
        <v>6433</v>
      </c>
      <c r="K526" s="111">
        <v>37</v>
      </c>
      <c r="L526" s="126"/>
      <c r="M526" s="127" t="s">
        <v>1033</v>
      </c>
      <c r="N526" s="121">
        <v>1</v>
      </c>
    </row>
    <row r="527" spans="2:14" ht="15">
      <c r="B527" s="211"/>
      <c r="C527" s="127" t="s">
        <v>380</v>
      </c>
      <c r="D527" s="164"/>
      <c r="E527" s="111">
        <v>1</v>
      </c>
      <c r="F527" s="111"/>
      <c r="G527" s="111">
        <v>3.6</v>
      </c>
      <c r="H527" s="111">
        <v>9</v>
      </c>
      <c r="I527" s="111">
        <v>450000</v>
      </c>
      <c r="J527" s="111">
        <v>141000</v>
      </c>
      <c r="K527" s="111">
        <v>810</v>
      </c>
      <c r="L527" s="123">
        <v>1</v>
      </c>
      <c r="M527" s="127" t="s">
        <v>1034</v>
      </c>
      <c r="N527" s="121">
        <v>1</v>
      </c>
    </row>
    <row r="528" spans="2:14" ht="15">
      <c r="B528" s="143">
        <v>225</v>
      </c>
      <c r="C528" s="127" t="s">
        <v>379</v>
      </c>
      <c r="D528" s="144" t="s">
        <v>1001</v>
      </c>
      <c r="E528" s="111">
        <v>1</v>
      </c>
      <c r="F528" s="111">
        <v>32</v>
      </c>
      <c r="G528" s="111">
        <v>32</v>
      </c>
      <c r="H528" s="111">
        <v>3</v>
      </c>
      <c r="I528" s="111">
        <v>371923</v>
      </c>
      <c r="J528" s="111">
        <v>349640</v>
      </c>
      <c r="K528" s="111">
        <v>2010</v>
      </c>
      <c r="L528" s="123">
        <v>2.15</v>
      </c>
      <c r="M528" s="127" t="s">
        <v>1035</v>
      </c>
      <c r="N528" s="121">
        <v>1</v>
      </c>
    </row>
    <row r="529" spans="2:14" ht="15">
      <c r="B529" s="143">
        <v>226</v>
      </c>
      <c r="C529" s="127" t="s">
        <v>378</v>
      </c>
      <c r="D529" s="144" t="s">
        <v>1002</v>
      </c>
      <c r="E529" s="111">
        <v>1</v>
      </c>
      <c r="F529" s="111">
        <v>25</v>
      </c>
      <c r="G529" s="111">
        <v>25</v>
      </c>
      <c r="H529" s="111">
        <v>0.5</v>
      </c>
      <c r="I529" s="111">
        <v>22201</v>
      </c>
      <c r="J529" s="111">
        <v>18901</v>
      </c>
      <c r="K529" s="111">
        <v>109</v>
      </c>
      <c r="L529" s="123">
        <v>0.0625</v>
      </c>
      <c r="M529" s="127" t="s">
        <v>1036</v>
      </c>
      <c r="N529" s="121">
        <v>1</v>
      </c>
    </row>
    <row r="530" spans="2:14" ht="15">
      <c r="B530" s="209">
        <v>227</v>
      </c>
      <c r="C530" s="127" t="s">
        <v>384</v>
      </c>
      <c r="D530" s="162" t="s">
        <v>1037</v>
      </c>
      <c r="E530" s="111">
        <v>1</v>
      </c>
      <c r="F530" s="111">
        <v>3</v>
      </c>
      <c r="G530" s="111">
        <v>2.5</v>
      </c>
      <c r="H530" s="111"/>
      <c r="I530" s="111">
        <v>8578</v>
      </c>
      <c r="J530" s="111">
        <v>6433</v>
      </c>
      <c r="K530" s="111">
        <v>37</v>
      </c>
      <c r="L530" s="126"/>
      <c r="M530" s="127" t="s">
        <v>1052</v>
      </c>
      <c r="N530" s="121">
        <v>1</v>
      </c>
    </row>
    <row r="531" spans="2:14" ht="15">
      <c r="B531" s="210"/>
      <c r="C531" s="127" t="s">
        <v>378</v>
      </c>
      <c r="D531" s="163"/>
      <c r="E531" s="111">
        <v>1</v>
      </c>
      <c r="F531" s="111">
        <v>25</v>
      </c>
      <c r="G531" s="111">
        <v>25</v>
      </c>
      <c r="H531" s="111">
        <v>0.5</v>
      </c>
      <c r="I531" s="111">
        <v>22201</v>
      </c>
      <c r="J531" s="111">
        <v>18901</v>
      </c>
      <c r="K531" s="111">
        <v>109</v>
      </c>
      <c r="L531" s="123">
        <v>0.0625</v>
      </c>
      <c r="M531" s="127" t="s">
        <v>1053</v>
      </c>
      <c r="N531" s="156">
        <v>1</v>
      </c>
    </row>
    <row r="532" spans="2:14" ht="15">
      <c r="B532" s="210"/>
      <c r="C532" s="127" t="s">
        <v>380</v>
      </c>
      <c r="D532" s="163"/>
      <c r="E532" s="111">
        <v>1</v>
      </c>
      <c r="F532" s="111"/>
      <c r="G532" s="111">
        <v>3.6</v>
      </c>
      <c r="H532" s="111">
        <v>9</v>
      </c>
      <c r="I532" s="111">
        <v>450000</v>
      </c>
      <c r="J532" s="111">
        <v>141000</v>
      </c>
      <c r="K532" s="111">
        <v>810</v>
      </c>
      <c r="L532" s="123">
        <v>1.83</v>
      </c>
      <c r="M532" s="127" t="s">
        <v>1054</v>
      </c>
      <c r="N532" s="156">
        <v>1</v>
      </c>
    </row>
    <row r="533" spans="2:14" ht="15">
      <c r="B533" s="211"/>
      <c r="C533" s="127" t="s">
        <v>379</v>
      </c>
      <c r="D533" s="164"/>
      <c r="E533" s="111">
        <v>1</v>
      </c>
      <c r="F533" s="111">
        <v>32</v>
      </c>
      <c r="G533" s="111">
        <v>32</v>
      </c>
      <c r="H533" s="111">
        <v>3</v>
      </c>
      <c r="I533" s="111">
        <v>371923</v>
      </c>
      <c r="J533" s="111">
        <v>349640</v>
      </c>
      <c r="K533" s="111">
        <v>2010</v>
      </c>
      <c r="L533" s="123">
        <v>2.15</v>
      </c>
      <c r="M533" s="127" t="s">
        <v>1055</v>
      </c>
      <c r="N533" s="121">
        <v>1</v>
      </c>
    </row>
    <row r="534" spans="2:14" ht="15">
      <c r="B534" s="143">
        <v>228</v>
      </c>
      <c r="C534" s="127" t="s">
        <v>378</v>
      </c>
      <c r="D534" s="144" t="s">
        <v>1038</v>
      </c>
      <c r="E534" s="111">
        <v>1</v>
      </c>
      <c r="F534" s="111">
        <v>25</v>
      </c>
      <c r="G534" s="111">
        <v>25</v>
      </c>
      <c r="H534" s="111">
        <v>0.5</v>
      </c>
      <c r="I534" s="111">
        <v>22201</v>
      </c>
      <c r="J534" s="111">
        <v>18901</v>
      </c>
      <c r="K534" s="111">
        <v>109</v>
      </c>
      <c r="L534" s="123">
        <v>0.0625</v>
      </c>
      <c r="M534" s="127" t="s">
        <v>739</v>
      </c>
      <c r="N534" s="156">
        <v>1</v>
      </c>
    </row>
    <row r="535" spans="2:14" ht="15">
      <c r="B535" s="143">
        <v>229</v>
      </c>
      <c r="C535" s="127" t="s">
        <v>378</v>
      </c>
      <c r="D535" s="144" t="s">
        <v>1039</v>
      </c>
      <c r="E535" s="111">
        <v>1</v>
      </c>
      <c r="F535" s="111">
        <v>25</v>
      </c>
      <c r="G535" s="111">
        <v>25</v>
      </c>
      <c r="H535" s="111">
        <v>0.5</v>
      </c>
      <c r="I535" s="111">
        <v>22201</v>
      </c>
      <c r="J535" s="111">
        <v>18901</v>
      </c>
      <c r="K535" s="111">
        <v>109</v>
      </c>
      <c r="L535" s="123">
        <v>0.0625</v>
      </c>
      <c r="M535" s="127" t="s">
        <v>1056</v>
      </c>
      <c r="N535" s="156">
        <v>1</v>
      </c>
    </row>
    <row r="536" spans="2:14" ht="15">
      <c r="B536" s="209">
        <v>230</v>
      </c>
      <c r="C536" s="127" t="s">
        <v>380</v>
      </c>
      <c r="D536" s="162" t="s">
        <v>1040</v>
      </c>
      <c r="E536" s="111">
        <v>1</v>
      </c>
      <c r="F536" s="111"/>
      <c r="G536" s="111">
        <v>3.6</v>
      </c>
      <c r="H536" s="111">
        <v>9</v>
      </c>
      <c r="I536" s="111">
        <v>450000</v>
      </c>
      <c r="J536" s="111">
        <v>141000</v>
      </c>
      <c r="K536" s="111">
        <v>810</v>
      </c>
      <c r="L536" s="123">
        <v>1.83</v>
      </c>
      <c r="M536" s="127" t="s">
        <v>1057</v>
      </c>
      <c r="N536" s="156">
        <v>1</v>
      </c>
    </row>
    <row r="537" spans="2:14" ht="15">
      <c r="B537" s="211"/>
      <c r="C537" s="127" t="s">
        <v>379</v>
      </c>
      <c r="D537" s="164"/>
      <c r="E537" s="111">
        <v>1</v>
      </c>
      <c r="F537" s="111">
        <v>32</v>
      </c>
      <c r="G537" s="111">
        <v>32</v>
      </c>
      <c r="H537" s="111">
        <v>3</v>
      </c>
      <c r="I537" s="111">
        <v>371923</v>
      </c>
      <c r="J537" s="111">
        <v>349640</v>
      </c>
      <c r="K537" s="111">
        <v>2010</v>
      </c>
      <c r="L537" s="123">
        <v>2.15</v>
      </c>
      <c r="M537" s="127" t="s">
        <v>1058</v>
      </c>
      <c r="N537" s="156">
        <v>1</v>
      </c>
    </row>
    <row r="538" spans="2:14" ht="15">
      <c r="B538" s="143">
        <v>231</v>
      </c>
      <c r="C538" s="127" t="s">
        <v>378</v>
      </c>
      <c r="D538" s="144" t="s">
        <v>1041</v>
      </c>
      <c r="E538" s="111">
        <v>1</v>
      </c>
      <c r="F538" s="111">
        <v>25</v>
      </c>
      <c r="G538" s="111">
        <v>25</v>
      </c>
      <c r="H538" s="111">
        <v>0.5</v>
      </c>
      <c r="I538" s="111">
        <v>22201</v>
      </c>
      <c r="J538" s="111">
        <v>18901</v>
      </c>
      <c r="K538" s="111">
        <v>109</v>
      </c>
      <c r="L538" s="123">
        <v>0.0625</v>
      </c>
      <c r="M538" s="127" t="s">
        <v>1059</v>
      </c>
      <c r="N538" s="156">
        <v>1</v>
      </c>
    </row>
    <row r="539" spans="2:14" ht="15">
      <c r="B539" s="143">
        <v>232</v>
      </c>
      <c r="C539" s="127" t="s">
        <v>378</v>
      </c>
      <c r="D539" s="144" t="s">
        <v>1042</v>
      </c>
      <c r="E539" s="111">
        <v>1</v>
      </c>
      <c r="F539" s="111">
        <v>25</v>
      </c>
      <c r="G539" s="111">
        <v>25</v>
      </c>
      <c r="H539" s="111">
        <v>0.5</v>
      </c>
      <c r="I539" s="111">
        <v>22201</v>
      </c>
      <c r="J539" s="111">
        <v>18901</v>
      </c>
      <c r="K539" s="111">
        <v>109</v>
      </c>
      <c r="L539" s="123">
        <v>0.0625</v>
      </c>
      <c r="M539" s="127" t="s">
        <v>1060</v>
      </c>
      <c r="N539" s="156">
        <v>1</v>
      </c>
    </row>
    <row r="540" spans="2:14" ht="15">
      <c r="B540" s="143">
        <v>233</v>
      </c>
      <c r="C540" s="127" t="s">
        <v>384</v>
      </c>
      <c r="D540" s="144" t="s">
        <v>1043</v>
      </c>
      <c r="E540" s="111">
        <v>1</v>
      </c>
      <c r="F540" s="111">
        <v>3</v>
      </c>
      <c r="G540" s="111">
        <v>2.5</v>
      </c>
      <c r="H540" s="111"/>
      <c r="I540" s="111">
        <v>8578</v>
      </c>
      <c r="J540" s="111">
        <v>6433</v>
      </c>
      <c r="K540" s="111">
        <v>37</v>
      </c>
      <c r="L540" s="126"/>
      <c r="M540" s="127" t="s">
        <v>1061</v>
      </c>
      <c r="N540" s="156">
        <v>1</v>
      </c>
    </row>
    <row r="541" spans="2:14" ht="15">
      <c r="B541" s="209">
        <v>234</v>
      </c>
      <c r="C541" s="127" t="s">
        <v>379</v>
      </c>
      <c r="D541" s="162" t="s">
        <v>1044</v>
      </c>
      <c r="E541" s="111">
        <v>1</v>
      </c>
      <c r="F541" s="111">
        <v>32</v>
      </c>
      <c r="G541" s="111">
        <v>32</v>
      </c>
      <c r="H541" s="111">
        <v>3</v>
      </c>
      <c r="I541" s="111">
        <v>371923</v>
      </c>
      <c r="J541" s="111">
        <v>349640</v>
      </c>
      <c r="K541" s="111">
        <v>2010</v>
      </c>
      <c r="L541" s="123">
        <v>2.15</v>
      </c>
      <c r="M541" s="127" t="s">
        <v>1062</v>
      </c>
      <c r="N541" s="156">
        <v>1</v>
      </c>
    </row>
    <row r="542" spans="2:14" ht="15">
      <c r="B542" s="211"/>
      <c r="C542" s="127" t="s">
        <v>378</v>
      </c>
      <c r="D542" s="164"/>
      <c r="E542" s="111">
        <v>1</v>
      </c>
      <c r="F542" s="111">
        <v>25</v>
      </c>
      <c r="G542" s="111">
        <v>25</v>
      </c>
      <c r="H542" s="111">
        <v>0.5</v>
      </c>
      <c r="I542" s="111">
        <v>22201</v>
      </c>
      <c r="J542" s="111">
        <v>18901</v>
      </c>
      <c r="K542" s="111">
        <v>109</v>
      </c>
      <c r="L542" s="123">
        <v>0.0625</v>
      </c>
      <c r="M542" s="127" t="s">
        <v>1063</v>
      </c>
      <c r="N542" s="156">
        <v>1</v>
      </c>
    </row>
    <row r="543" spans="2:14" ht="15">
      <c r="B543" s="143">
        <v>235</v>
      </c>
      <c r="C543" s="127" t="s">
        <v>378</v>
      </c>
      <c r="D543" s="144" t="s">
        <v>1045</v>
      </c>
      <c r="E543" s="111">
        <v>1</v>
      </c>
      <c r="F543" s="111">
        <v>25</v>
      </c>
      <c r="G543" s="111">
        <v>25</v>
      </c>
      <c r="H543" s="111">
        <v>0.5</v>
      </c>
      <c r="I543" s="111">
        <v>22201</v>
      </c>
      <c r="J543" s="111">
        <v>18901</v>
      </c>
      <c r="K543" s="111">
        <v>109</v>
      </c>
      <c r="L543" s="123">
        <v>0.0625</v>
      </c>
      <c r="M543" s="127" t="s">
        <v>1064</v>
      </c>
      <c r="N543" s="156">
        <v>1</v>
      </c>
    </row>
    <row r="544" spans="2:14" ht="15">
      <c r="B544" s="209">
        <v>236</v>
      </c>
      <c r="C544" s="127" t="s">
        <v>379</v>
      </c>
      <c r="D544" s="162" t="s">
        <v>1046</v>
      </c>
      <c r="E544" s="111">
        <v>1</v>
      </c>
      <c r="F544" s="111">
        <v>32</v>
      </c>
      <c r="G544" s="111">
        <v>32</v>
      </c>
      <c r="H544" s="111">
        <v>3</v>
      </c>
      <c r="I544" s="111">
        <v>371923</v>
      </c>
      <c r="J544" s="111">
        <v>349640</v>
      </c>
      <c r="K544" s="111">
        <v>2010</v>
      </c>
      <c r="L544" s="123">
        <v>2.15</v>
      </c>
      <c r="M544" s="127" t="s">
        <v>1065</v>
      </c>
      <c r="N544" s="121">
        <v>1</v>
      </c>
    </row>
    <row r="545" spans="2:14" ht="15">
      <c r="B545" s="211"/>
      <c r="C545" s="127" t="s">
        <v>380</v>
      </c>
      <c r="D545" s="164"/>
      <c r="E545" s="111">
        <v>1</v>
      </c>
      <c r="F545" s="111"/>
      <c r="G545" s="111">
        <v>3.6</v>
      </c>
      <c r="H545" s="111">
        <v>9</v>
      </c>
      <c r="I545" s="111">
        <v>450000</v>
      </c>
      <c r="J545" s="111">
        <v>141000</v>
      </c>
      <c r="K545" s="111">
        <v>810</v>
      </c>
      <c r="L545" s="123">
        <v>1.83</v>
      </c>
      <c r="M545" s="127" t="s">
        <v>1066</v>
      </c>
      <c r="N545" s="121">
        <v>1</v>
      </c>
    </row>
    <row r="546" spans="2:14" ht="15">
      <c r="B546" s="143">
        <v>237</v>
      </c>
      <c r="C546" s="127" t="s">
        <v>378</v>
      </c>
      <c r="D546" s="144" t="s">
        <v>732</v>
      </c>
      <c r="E546" s="111">
        <v>1</v>
      </c>
      <c r="F546" s="111">
        <v>25</v>
      </c>
      <c r="G546" s="111">
        <v>25</v>
      </c>
      <c r="H546" s="111">
        <v>0.5</v>
      </c>
      <c r="I546" s="111">
        <v>22201</v>
      </c>
      <c r="J546" s="111">
        <v>18901</v>
      </c>
      <c r="K546" s="111">
        <v>109</v>
      </c>
      <c r="L546" s="123">
        <v>0.0625</v>
      </c>
      <c r="M546" s="127" t="s">
        <v>1067</v>
      </c>
      <c r="N546" s="121">
        <v>1</v>
      </c>
    </row>
    <row r="547" spans="2:14" ht="15">
      <c r="B547" s="143">
        <v>238</v>
      </c>
      <c r="C547" s="127" t="s">
        <v>438</v>
      </c>
      <c r="D547" s="144" t="s">
        <v>1047</v>
      </c>
      <c r="E547" s="111">
        <v>1</v>
      </c>
      <c r="F547" s="129">
        <v>3</v>
      </c>
      <c r="G547" s="111">
        <v>2.5</v>
      </c>
      <c r="H547" s="111"/>
      <c r="I547" s="111">
        <v>49444</v>
      </c>
      <c r="J547" s="111">
        <v>10240</v>
      </c>
      <c r="K547" s="111">
        <v>48</v>
      </c>
      <c r="L547" s="126"/>
      <c r="M547" s="127" t="s">
        <v>1068</v>
      </c>
      <c r="N547" s="121">
        <v>1</v>
      </c>
    </row>
    <row r="548" spans="2:14" ht="15">
      <c r="B548" s="209">
        <v>239</v>
      </c>
      <c r="C548" s="127" t="s">
        <v>378</v>
      </c>
      <c r="D548" s="162" t="s">
        <v>1048</v>
      </c>
      <c r="E548" s="111">
        <v>1</v>
      </c>
      <c r="F548" s="111">
        <v>25</v>
      </c>
      <c r="G548" s="111">
        <v>25</v>
      </c>
      <c r="H548" s="111">
        <v>0.5</v>
      </c>
      <c r="I548" s="111">
        <v>22201</v>
      </c>
      <c r="J548" s="111">
        <v>18901</v>
      </c>
      <c r="K548" s="111">
        <v>109</v>
      </c>
      <c r="L548" s="123">
        <v>0.0625</v>
      </c>
      <c r="M548" s="127" t="s">
        <v>1069</v>
      </c>
      <c r="N548" s="121">
        <v>1</v>
      </c>
    </row>
    <row r="549" spans="2:14" ht="15">
      <c r="B549" s="211"/>
      <c r="C549" s="127" t="s">
        <v>384</v>
      </c>
      <c r="D549" s="164"/>
      <c r="E549" s="111">
        <v>1</v>
      </c>
      <c r="F549" s="111">
        <v>3</v>
      </c>
      <c r="G549" s="111">
        <v>2.5</v>
      </c>
      <c r="H549" s="111"/>
      <c r="I549" s="111">
        <v>8578</v>
      </c>
      <c r="J549" s="111">
        <v>6433</v>
      </c>
      <c r="K549" s="111">
        <v>37</v>
      </c>
      <c r="L549" s="126"/>
      <c r="M549" s="127" t="s">
        <v>1073</v>
      </c>
      <c r="N549" s="121">
        <v>1</v>
      </c>
    </row>
    <row r="550" spans="2:14" ht="15">
      <c r="B550" s="143">
        <v>240</v>
      </c>
      <c r="C550" s="127" t="s">
        <v>378</v>
      </c>
      <c r="D550" s="144" t="s">
        <v>1049</v>
      </c>
      <c r="E550" s="111">
        <v>1</v>
      </c>
      <c r="F550" s="111">
        <v>25</v>
      </c>
      <c r="G550" s="111">
        <v>25</v>
      </c>
      <c r="H550" s="111">
        <v>0.5</v>
      </c>
      <c r="I550" s="111">
        <v>22201</v>
      </c>
      <c r="J550" s="111">
        <v>18901</v>
      </c>
      <c r="K550" s="111">
        <v>109</v>
      </c>
      <c r="L550" s="123">
        <v>0.0625</v>
      </c>
      <c r="M550" s="127" t="s">
        <v>1070</v>
      </c>
      <c r="N550" s="121">
        <v>1</v>
      </c>
    </row>
    <row r="551" spans="2:14" ht="15">
      <c r="B551" s="143">
        <v>241</v>
      </c>
      <c r="C551" s="127" t="s">
        <v>383</v>
      </c>
      <c r="D551" s="144" t="s">
        <v>1050</v>
      </c>
      <c r="E551" s="111">
        <v>1</v>
      </c>
      <c r="F551" s="111">
        <v>3</v>
      </c>
      <c r="G551" s="111">
        <v>2.5</v>
      </c>
      <c r="H551" s="111"/>
      <c r="I551" s="111">
        <v>65951</v>
      </c>
      <c r="J551" s="111">
        <v>13437</v>
      </c>
      <c r="K551" s="111">
        <v>80</v>
      </c>
      <c r="L551" s="121"/>
      <c r="M551" s="127" t="s">
        <v>1071</v>
      </c>
      <c r="N551" s="121">
        <v>1</v>
      </c>
    </row>
    <row r="552" spans="2:14" ht="15">
      <c r="B552" s="143">
        <v>242</v>
      </c>
      <c r="C552" s="127" t="s">
        <v>384</v>
      </c>
      <c r="D552" s="144" t="s">
        <v>1051</v>
      </c>
      <c r="E552" s="111">
        <v>1</v>
      </c>
      <c r="F552" s="111">
        <v>3</v>
      </c>
      <c r="G552" s="111">
        <v>2.5</v>
      </c>
      <c r="H552" s="111"/>
      <c r="I552" s="111">
        <v>8578</v>
      </c>
      <c r="J552" s="111">
        <v>6433</v>
      </c>
      <c r="K552" s="111">
        <v>37</v>
      </c>
      <c r="L552" s="126"/>
      <c r="M552" s="127" t="s">
        <v>1072</v>
      </c>
      <c r="N552" s="156">
        <v>1</v>
      </c>
    </row>
    <row r="553" spans="2:14" ht="15">
      <c r="B553" s="143">
        <v>243</v>
      </c>
      <c r="C553" s="127" t="s">
        <v>379</v>
      </c>
      <c r="D553" s="144" t="s">
        <v>1074</v>
      </c>
      <c r="E553" s="111">
        <v>1</v>
      </c>
      <c r="F553" s="111">
        <v>32</v>
      </c>
      <c r="G553" s="111">
        <v>32</v>
      </c>
      <c r="H553" s="111">
        <v>3</v>
      </c>
      <c r="I553" s="111">
        <v>371923</v>
      </c>
      <c r="J553" s="111">
        <v>349640</v>
      </c>
      <c r="K553" s="111">
        <v>2010</v>
      </c>
      <c r="L553" s="123">
        <v>2.15</v>
      </c>
      <c r="M553" s="127" t="s">
        <v>1084</v>
      </c>
      <c r="N553" s="156">
        <v>1</v>
      </c>
    </row>
    <row r="554" spans="2:14" ht="15">
      <c r="B554" s="143">
        <v>244</v>
      </c>
      <c r="C554" s="127" t="s">
        <v>379</v>
      </c>
      <c r="D554" s="144" t="s">
        <v>1075</v>
      </c>
      <c r="E554" s="111">
        <v>1</v>
      </c>
      <c r="F554" s="111">
        <v>32</v>
      </c>
      <c r="G554" s="111">
        <v>32</v>
      </c>
      <c r="H554" s="111">
        <v>3</v>
      </c>
      <c r="I554" s="111">
        <v>371923</v>
      </c>
      <c r="J554" s="111">
        <v>349640</v>
      </c>
      <c r="K554" s="111">
        <v>2010</v>
      </c>
      <c r="L554" s="123">
        <v>2.15</v>
      </c>
      <c r="M554" s="127" t="s">
        <v>1085</v>
      </c>
      <c r="N554" s="156">
        <v>1</v>
      </c>
    </row>
    <row r="555" spans="2:14" ht="15">
      <c r="B555" s="143">
        <v>245</v>
      </c>
      <c r="C555" s="127" t="s">
        <v>379</v>
      </c>
      <c r="D555" s="144" t="s">
        <v>1076</v>
      </c>
      <c r="E555" s="111">
        <v>1</v>
      </c>
      <c r="F555" s="111">
        <v>32</v>
      </c>
      <c r="G555" s="111">
        <v>32</v>
      </c>
      <c r="H555" s="111">
        <v>3</v>
      </c>
      <c r="I555" s="111">
        <v>371923</v>
      </c>
      <c r="J555" s="111">
        <v>349640</v>
      </c>
      <c r="K555" s="111">
        <v>2010</v>
      </c>
      <c r="L555" s="123">
        <v>2.15</v>
      </c>
      <c r="M555" s="127" t="s">
        <v>1086</v>
      </c>
      <c r="N555" s="121">
        <v>1</v>
      </c>
    </row>
    <row r="556" spans="2:14" ht="15">
      <c r="B556" s="143">
        <v>246</v>
      </c>
      <c r="C556" s="127" t="s">
        <v>378</v>
      </c>
      <c r="D556" s="144" t="s">
        <v>1077</v>
      </c>
      <c r="E556" s="111">
        <v>1</v>
      </c>
      <c r="F556" s="111">
        <v>25</v>
      </c>
      <c r="G556" s="111">
        <v>25</v>
      </c>
      <c r="H556" s="111">
        <v>0.5</v>
      </c>
      <c r="I556" s="111">
        <v>22201</v>
      </c>
      <c r="J556" s="111">
        <v>18901</v>
      </c>
      <c r="K556" s="111">
        <v>109</v>
      </c>
      <c r="L556" s="123">
        <v>0.0625</v>
      </c>
      <c r="M556" s="127" t="s">
        <v>1087</v>
      </c>
      <c r="N556" s="121">
        <v>1</v>
      </c>
    </row>
    <row r="557" spans="2:14" ht="15">
      <c r="B557" s="143">
        <v>247</v>
      </c>
      <c r="C557" s="127" t="s">
        <v>378</v>
      </c>
      <c r="D557" s="144" t="s">
        <v>1078</v>
      </c>
      <c r="E557" s="111">
        <v>1</v>
      </c>
      <c r="F557" s="111">
        <v>25</v>
      </c>
      <c r="G557" s="111">
        <v>25</v>
      </c>
      <c r="H557" s="111">
        <v>0.5</v>
      </c>
      <c r="I557" s="111">
        <v>22201</v>
      </c>
      <c r="J557" s="111">
        <v>18901</v>
      </c>
      <c r="K557" s="111">
        <v>109</v>
      </c>
      <c r="L557" s="123">
        <v>0.0625</v>
      </c>
      <c r="M557" s="127" t="s">
        <v>1088</v>
      </c>
      <c r="N557" s="121">
        <v>1</v>
      </c>
    </row>
    <row r="558" spans="2:14" ht="15">
      <c r="B558" s="209">
        <v>248</v>
      </c>
      <c r="C558" s="127" t="s">
        <v>384</v>
      </c>
      <c r="D558" s="162" t="s">
        <v>1079</v>
      </c>
      <c r="E558" s="111">
        <v>1</v>
      </c>
      <c r="F558" s="111">
        <v>3</v>
      </c>
      <c r="G558" s="111">
        <v>2.5</v>
      </c>
      <c r="H558" s="111"/>
      <c r="I558" s="111">
        <v>8578</v>
      </c>
      <c r="J558" s="111">
        <v>6433</v>
      </c>
      <c r="K558" s="111">
        <v>37</v>
      </c>
      <c r="L558" s="126"/>
      <c r="M558" s="127" t="s">
        <v>1089</v>
      </c>
      <c r="N558" s="121">
        <v>1</v>
      </c>
    </row>
    <row r="559" spans="2:14" ht="15">
      <c r="B559" s="211"/>
      <c r="C559" s="127" t="s">
        <v>383</v>
      </c>
      <c r="D559" s="164"/>
      <c r="E559" s="111">
        <v>1</v>
      </c>
      <c r="F559" s="111">
        <v>3</v>
      </c>
      <c r="G559" s="111">
        <v>2.5</v>
      </c>
      <c r="H559" s="111"/>
      <c r="I559" s="111">
        <v>65951</v>
      </c>
      <c r="J559" s="111">
        <v>13437</v>
      </c>
      <c r="K559" s="111">
        <v>80</v>
      </c>
      <c r="L559" s="121"/>
      <c r="M559" s="127" t="s">
        <v>1090</v>
      </c>
      <c r="N559" s="121">
        <v>1</v>
      </c>
    </row>
    <row r="560" spans="2:14" ht="15">
      <c r="B560" s="143">
        <v>249</v>
      </c>
      <c r="C560" s="127" t="s">
        <v>383</v>
      </c>
      <c r="D560" s="144" t="s">
        <v>1081</v>
      </c>
      <c r="E560" s="111">
        <v>1</v>
      </c>
      <c r="F560" s="111">
        <v>3</v>
      </c>
      <c r="G560" s="111">
        <v>2.5</v>
      </c>
      <c r="H560" s="111"/>
      <c r="I560" s="111">
        <v>65951</v>
      </c>
      <c r="J560" s="111">
        <v>13437</v>
      </c>
      <c r="K560" s="111">
        <v>80</v>
      </c>
      <c r="L560" s="121"/>
      <c r="M560" s="127" t="s">
        <v>1091</v>
      </c>
      <c r="N560" s="121">
        <v>1</v>
      </c>
    </row>
    <row r="561" spans="2:14" ht="15">
      <c r="B561" s="143">
        <v>250</v>
      </c>
      <c r="C561" s="127" t="s">
        <v>383</v>
      </c>
      <c r="D561" s="144" t="s">
        <v>1080</v>
      </c>
      <c r="E561" s="111">
        <v>1</v>
      </c>
      <c r="F561" s="111">
        <v>3</v>
      </c>
      <c r="G561" s="111">
        <v>2.5</v>
      </c>
      <c r="H561" s="111"/>
      <c r="I561" s="111">
        <v>65951</v>
      </c>
      <c r="J561" s="111">
        <v>13437</v>
      </c>
      <c r="K561" s="111">
        <v>80</v>
      </c>
      <c r="L561" s="121"/>
      <c r="M561" s="127" t="s">
        <v>1092</v>
      </c>
      <c r="N561" s="121">
        <v>1</v>
      </c>
    </row>
    <row r="562" spans="2:14" ht="15">
      <c r="B562" s="209">
        <v>251</v>
      </c>
      <c r="C562" s="127" t="s">
        <v>379</v>
      </c>
      <c r="D562" s="162" t="s">
        <v>1082</v>
      </c>
      <c r="E562" s="111">
        <v>1</v>
      </c>
      <c r="F562" s="111">
        <v>32</v>
      </c>
      <c r="G562" s="111">
        <v>32</v>
      </c>
      <c r="H562" s="111">
        <v>3</v>
      </c>
      <c r="I562" s="111">
        <v>371923</v>
      </c>
      <c r="J562" s="111">
        <v>349640</v>
      </c>
      <c r="K562" s="111">
        <v>2010</v>
      </c>
      <c r="L562" s="123">
        <v>2.15</v>
      </c>
      <c r="M562" s="127" t="s">
        <v>1093</v>
      </c>
      <c r="N562" s="121">
        <v>1</v>
      </c>
    </row>
    <row r="563" spans="2:14" ht="15">
      <c r="B563" s="211"/>
      <c r="C563" s="127" t="s">
        <v>378</v>
      </c>
      <c r="D563" s="164"/>
      <c r="E563" s="111">
        <v>1</v>
      </c>
      <c r="F563" s="111">
        <v>25</v>
      </c>
      <c r="G563" s="111">
        <v>25</v>
      </c>
      <c r="H563" s="111">
        <v>0.5</v>
      </c>
      <c r="I563" s="111">
        <v>22201</v>
      </c>
      <c r="J563" s="111">
        <v>18901</v>
      </c>
      <c r="K563" s="111">
        <v>109</v>
      </c>
      <c r="L563" s="123">
        <v>0.0625</v>
      </c>
      <c r="M563" s="127" t="s">
        <v>1094</v>
      </c>
      <c r="N563" s="121">
        <v>1</v>
      </c>
    </row>
    <row r="564" spans="2:14" ht="15">
      <c r="B564" s="209">
        <v>252</v>
      </c>
      <c r="C564" s="127" t="s">
        <v>380</v>
      </c>
      <c r="D564" s="162" t="s">
        <v>1083</v>
      </c>
      <c r="E564" s="111">
        <v>1</v>
      </c>
      <c r="F564" s="111"/>
      <c r="G564" s="111">
        <v>3.6</v>
      </c>
      <c r="H564" s="111">
        <v>9</v>
      </c>
      <c r="I564" s="111">
        <v>450000</v>
      </c>
      <c r="J564" s="111">
        <v>141000</v>
      </c>
      <c r="K564" s="111">
        <v>810</v>
      </c>
      <c r="L564" s="123">
        <v>1.83</v>
      </c>
      <c r="M564" s="127" t="s">
        <v>1095</v>
      </c>
      <c r="N564" s="121">
        <v>1</v>
      </c>
    </row>
    <row r="565" spans="2:14" ht="15">
      <c r="B565" s="210"/>
      <c r="C565" s="127" t="s">
        <v>379</v>
      </c>
      <c r="D565" s="163"/>
      <c r="E565" s="111">
        <v>1</v>
      </c>
      <c r="F565" s="111">
        <v>32</v>
      </c>
      <c r="G565" s="111">
        <v>32</v>
      </c>
      <c r="H565" s="111">
        <v>3</v>
      </c>
      <c r="I565" s="111">
        <v>371923</v>
      </c>
      <c r="J565" s="111">
        <v>349640</v>
      </c>
      <c r="K565" s="111">
        <v>2010</v>
      </c>
      <c r="L565" s="123">
        <v>2.15</v>
      </c>
      <c r="M565" s="127" t="s">
        <v>1096</v>
      </c>
      <c r="N565" s="121">
        <v>1</v>
      </c>
    </row>
    <row r="566" spans="2:14" ht="15">
      <c r="B566" s="211"/>
      <c r="C566" s="127" t="s">
        <v>378</v>
      </c>
      <c r="D566" s="164"/>
      <c r="E566" s="111">
        <v>1</v>
      </c>
      <c r="F566" s="111">
        <v>25</v>
      </c>
      <c r="G566" s="111">
        <v>25</v>
      </c>
      <c r="H566" s="111">
        <v>0.5</v>
      </c>
      <c r="I566" s="111">
        <v>22201</v>
      </c>
      <c r="J566" s="111">
        <v>18901</v>
      </c>
      <c r="K566" s="111">
        <v>109</v>
      </c>
      <c r="L566" s="123">
        <v>0.0625</v>
      </c>
      <c r="M566" s="127" t="s">
        <v>1096</v>
      </c>
      <c r="N566" s="156">
        <v>1</v>
      </c>
    </row>
    <row r="567" spans="2:14" ht="15">
      <c r="B567" s="209">
        <v>253</v>
      </c>
      <c r="C567" s="127" t="s">
        <v>379</v>
      </c>
      <c r="D567" s="162" t="s">
        <v>570</v>
      </c>
      <c r="E567" s="111">
        <v>1</v>
      </c>
      <c r="F567" s="111">
        <v>32</v>
      </c>
      <c r="G567" s="111">
        <v>32</v>
      </c>
      <c r="H567" s="111">
        <v>3</v>
      </c>
      <c r="I567" s="111">
        <v>371923</v>
      </c>
      <c r="J567" s="111">
        <v>349640</v>
      </c>
      <c r="K567" s="111">
        <v>2010</v>
      </c>
      <c r="L567" s="123">
        <v>2.15</v>
      </c>
      <c r="M567" s="127" t="s">
        <v>1097</v>
      </c>
      <c r="N567" s="156">
        <v>1</v>
      </c>
    </row>
    <row r="568" spans="2:14" ht="15">
      <c r="B568" s="211"/>
      <c r="C568" s="127" t="s">
        <v>380</v>
      </c>
      <c r="D568" s="164"/>
      <c r="E568" s="111">
        <v>1</v>
      </c>
      <c r="F568" s="111"/>
      <c r="G568" s="111">
        <v>3.6</v>
      </c>
      <c r="H568" s="111">
        <v>9</v>
      </c>
      <c r="I568" s="111">
        <v>450000</v>
      </c>
      <c r="J568" s="111">
        <v>141000</v>
      </c>
      <c r="K568" s="111">
        <v>810</v>
      </c>
      <c r="L568" s="123">
        <v>1.83</v>
      </c>
      <c r="M568" s="127" t="s">
        <v>591</v>
      </c>
      <c r="N568" s="121">
        <v>1</v>
      </c>
    </row>
    <row r="569" spans="2:14" s="13" customFormat="1" ht="15">
      <c r="B569" s="111">
        <v>254</v>
      </c>
      <c r="C569" s="127" t="s">
        <v>1117</v>
      </c>
      <c r="D569" s="161" t="s">
        <v>1118</v>
      </c>
      <c r="E569" s="111">
        <v>1</v>
      </c>
      <c r="F569" s="111">
        <v>25</v>
      </c>
      <c r="G569" s="111">
        <v>25</v>
      </c>
      <c r="H569" s="111">
        <v>0.5</v>
      </c>
      <c r="I569" s="111">
        <v>22201</v>
      </c>
      <c r="J569" s="111">
        <v>18901</v>
      </c>
      <c r="K569" s="111">
        <v>109</v>
      </c>
      <c r="L569" s="123">
        <v>0.0625</v>
      </c>
      <c r="M569" s="127" t="s">
        <v>1124</v>
      </c>
      <c r="N569" s="121">
        <v>1</v>
      </c>
    </row>
    <row r="570" spans="2:14" s="13" customFormat="1" ht="15">
      <c r="B570" s="158">
        <v>255</v>
      </c>
      <c r="C570" s="127" t="s">
        <v>1117</v>
      </c>
      <c r="D570" s="161" t="s">
        <v>1119</v>
      </c>
      <c r="E570" s="111">
        <v>1</v>
      </c>
      <c r="F570" s="111">
        <v>25</v>
      </c>
      <c r="G570" s="111">
        <v>25</v>
      </c>
      <c r="H570" s="111">
        <v>0.5</v>
      </c>
      <c r="I570" s="111">
        <v>22201</v>
      </c>
      <c r="J570" s="111">
        <v>18901</v>
      </c>
      <c r="K570" s="111">
        <v>109</v>
      </c>
      <c r="L570" s="123">
        <v>0.0625</v>
      </c>
      <c r="M570" s="127" t="s">
        <v>1125</v>
      </c>
      <c r="N570" s="121">
        <v>1</v>
      </c>
    </row>
    <row r="571" spans="2:14" s="13" customFormat="1" ht="15">
      <c r="B571" s="158">
        <v>256</v>
      </c>
      <c r="C571" s="127" t="s">
        <v>379</v>
      </c>
      <c r="D571" s="161" t="s">
        <v>1120</v>
      </c>
      <c r="E571" s="111">
        <v>1</v>
      </c>
      <c r="F571" s="111">
        <v>32</v>
      </c>
      <c r="G571" s="111">
        <v>32</v>
      </c>
      <c r="H571" s="111">
        <v>3</v>
      </c>
      <c r="I571" s="111">
        <v>371923</v>
      </c>
      <c r="J571" s="111">
        <v>349640</v>
      </c>
      <c r="K571" s="111">
        <v>2010</v>
      </c>
      <c r="L571" s="123">
        <v>2.15</v>
      </c>
      <c r="M571" s="127" t="s">
        <v>1126</v>
      </c>
      <c r="N571" s="121">
        <v>1</v>
      </c>
    </row>
    <row r="572" spans="2:14" s="13" customFormat="1" ht="15">
      <c r="B572" s="158">
        <v>257</v>
      </c>
      <c r="C572" s="127" t="s">
        <v>379</v>
      </c>
      <c r="D572" s="161" t="s">
        <v>1121</v>
      </c>
      <c r="E572" s="111">
        <v>1</v>
      </c>
      <c r="F572" s="111">
        <v>32</v>
      </c>
      <c r="G572" s="111">
        <v>32</v>
      </c>
      <c r="H572" s="111">
        <v>3</v>
      </c>
      <c r="I572" s="111">
        <v>371923</v>
      </c>
      <c r="J572" s="111">
        <v>349640</v>
      </c>
      <c r="K572" s="111">
        <v>2010</v>
      </c>
      <c r="L572" s="123">
        <v>2.15</v>
      </c>
      <c r="M572" s="127" t="s">
        <v>1127</v>
      </c>
      <c r="N572" s="121">
        <v>1</v>
      </c>
    </row>
    <row r="573" spans="2:14" s="13" customFormat="1" ht="15">
      <c r="B573" s="158">
        <v>258</v>
      </c>
      <c r="C573" s="127" t="s">
        <v>379</v>
      </c>
      <c r="D573" s="161" t="s">
        <v>1122</v>
      </c>
      <c r="E573" s="111">
        <v>1</v>
      </c>
      <c r="F573" s="111">
        <v>32</v>
      </c>
      <c r="G573" s="111">
        <v>32</v>
      </c>
      <c r="H573" s="111">
        <v>3</v>
      </c>
      <c r="I573" s="111">
        <v>371923</v>
      </c>
      <c r="J573" s="111">
        <v>349640</v>
      </c>
      <c r="K573" s="111">
        <v>2010</v>
      </c>
      <c r="L573" s="123">
        <v>2.15</v>
      </c>
      <c r="M573" s="127" t="s">
        <v>1128</v>
      </c>
      <c r="N573" s="121">
        <v>1</v>
      </c>
    </row>
    <row r="574" spans="2:14" s="13" customFormat="1" ht="15">
      <c r="B574" s="158">
        <v>259</v>
      </c>
      <c r="C574" s="127" t="s">
        <v>379</v>
      </c>
      <c r="D574" s="161" t="s">
        <v>1123</v>
      </c>
      <c r="E574" s="111">
        <v>1</v>
      </c>
      <c r="F574" s="111">
        <v>32</v>
      </c>
      <c r="G574" s="111">
        <v>32</v>
      </c>
      <c r="H574" s="111">
        <v>3</v>
      </c>
      <c r="I574" s="111">
        <v>371923</v>
      </c>
      <c r="J574" s="111">
        <v>349640</v>
      </c>
      <c r="K574" s="111">
        <v>2010</v>
      </c>
      <c r="L574" s="123">
        <v>2.15</v>
      </c>
      <c r="M574" s="127" t="s">
        <v>1129</v>
      </c>
      <c r="N574" s="121">
        <v>1</v>
      </c>
    </row>
    <row r="575" spans="2:14" ht="15">
      <c r="B575" s="158">
        <v>260</v>
      </c>
      <c r="C575" s="127" t="s">
        <v>380</v>
      </c>
      <c r="D575" s="161" t="s">
        <v>1130</v>
      </c>
      <c r="E575" s="111">
        <v>1</v>
      </c>
      <c r="F575" s="111"/>
      <c r="G575" s="111">
        <v>3.6</v>
      </c>
      <c r="H575" s="111">
        <v>9</v>
      </c>
      <c r="I575" s="111">
        <v>450000</v>
      </c>
      <c r="J575" s="111">
        <v>141000</v>
      </c>
      <c r="K575" s="111">
        <v>810</v>
      </c>
      <c r="L575" s="123">
        <v>1.83</v>
      </c>
      <c r="M575" s="127" t="s">
        <v>1164</v>
      </c>
      <c r="N575" s="121">
        <v>1</v>
      </c>
    </row>
    <row r="576" spans="2:14" ht="15">
      <c r="B576" s="158">
        <v>261</v>
      </c>
      <c r="C576" s="127" t="s">
        <v>380</v>
      </c>
      <c r="D576" s="161" t="s">
        <v>1131</v>
      </c>
      <c r="E576" s="111">
        <v>1</v>
      </c>
      <c r="F576" s="111"/>
      <c r="G576" s="111">
        <v>3.6</v>
      </c>
      <c r="H576" s="111">
        <v>9</v>
      </c>
      <c r="I576" s="111">
        <v>450000</v>
      </c>
      <c r="J576" s="111">
        <v>141000</v>
      </c>
      <c r="K576" s="111">
        <v>810</v>
      </c>
      <c r="L576" s="123">
        <v>1.83</v>
      </c>
      <c r="M576" s="127" t="s">
        <v>1165</v>
      </c>
      <c r="N576" s="121">
        <v>1</v>
      </c>
    </row>
    <row r="577" spans="2:14" ht="15">
      <c r="B577" s="158">
        <v>262</v>
      </c>
      <c r="C577" s="127" t="s">
        <v>380</v>
      </c>
      <c r="D577" s="161" t="s">
        <v>1132</v>
      </c>
      <c r="E577" s="111">
        <v>1</v>
      </c>
      <c r="F577" s="111"/>
      <c r="G577" s="111">
        <v>3.6</v>
      </c>
      <c r="H577" s="111">
        <v>9</v>
      </c>
      <c r="I577" s="111">
        <v>450000</v>
      </c>
      <c r="J577" s="111">
        <v>141000</v>
      </c>
      <c r="K577" s="111">
        <v>810</v>
      </c>
      <c r="L577" s="123">
        <v>1.83</v>
      </c>
      <c r="M577" s="127" t="s">
        <v>1166</v>
      </c>
      <c r="N577" s="121">
        <v>1</v>
      </c>
    </row>
    <row r="578" spans="2:14" ht="15">
      <c r="B578" s="158">
        <v>263</v>
      </c>
      <c r="C578" s="127" t="s">
        <v>380</v>
      </c>
      <c r="D578" s="161" t="s">
        <v>1133</v>
      </c>
      <c r="E578" s="111">
        <v>1</v>
      </c>
      <c r="F578" s="111"/>
      <c r="G578" s="111">
        <v>3.6</v>
      </c>
      <c r="H578" s="111">
        <v>9</v>
      </c>
      <c r="I578" s="111">
        <v>450000</v>
      </c>
      <c r="J578" s="111">
        <v>141000</v>
      </c>
      <c r="K578" s="111">
        <v>810</v>
      </c>
      <c r="L578" s="123">
        <v>1.83</v>
      </c>
      <c r="M578" s="127" t="s">
        <v>1167</v>
      </c>
      <c r="N578" s="121">
        <v>1</v>
      </c>
    </row>
    <row r="579" spans="2:14" ht="15">
      <c r="B579" s="158">
        <v>264</v>
      </c>
      <c r="C579" s="127" t="s">
        <v>380</v>
      </c>
      <c r="D579" s="161" t="s">
        <v>1134</v>
      </c>
      <c r="E579" s="111">
        <v>1</v>
      </c>
      <c r="F579" s="111"/>
      <c r="G579" s="111">
        <v>3.6</v>
      </c>
      <c r="H579" s="111">
        <v>9</v>
      </c>
      <c r="I579" s="111">
        <v>450000</v>
      </c>
      <c r="J579" s="111">
        <v>141000</v>
      </c>
      <c r="K579" s="111">
        <v>810</v>
      </c>
      <c r="L579" s="123">
        <v>1.83</v>
      </c>
      <c r="M579" s="127" t="s">
        <v>1168</v>
      </c>
      <c r="N579" s="121">
        <v>1</v>
      </c>
    </row>
    <row r="580" spans="2:14" ht="15">
      <c r="B580" s="158">
        <v>265</v>
      </c>
      <c r="C580" s="127" t="s">
        <v>380</v>
      </c>
      <c r="D580" s="161" t="s">
        <v>1135</v>
      </c>
      <c r="E580" s="111">
        <v>1</v>
      </c>
      <c r="F580" s="111"/>
      <c r="G580" s="111">
        <v>3.6</v>
      </c>
      <c r="H580" s="111">
        <v>9</v>
      </c>
      <c r="I580" s="111">
        <v>450000</v>
      </c>
      <c r="J580" s="111">
        <v>141000</v>
      </c>
      <c r="K580" s="111">
        <v>810</v>
      </c>
      <c r="L580" s="123">
        <v>1.83</v>
      </c>
      <c r="M580" s="127" t="s">
        <v>1169</v>
      </c>
      <c r="N580" s="121">
        <v>1</v>
      </c>
    </row>
    <row r="581" spans="2:14" ht="15">
      <c r="B581" s="158">
        <v>266</v>
      </c>
      <c r="C581" s="127" t="s">
        <v>379</v>
      </c>
      <c r="D581" s="161" t="s">
        <v>1136</v>
      </c>
      <c r="E581" s="111">
        <v>1</v>
      </c>
      <c r="F581" s="111">
        <v>32</v>
      </c>
      <c r="G581" s="111">
        <v>32</v>
      </c>
      <c r="H581" s="111">
        <v>3</v>
      </c>
      <c r="I581" s="111">
        <v>371923</v>
      </c>
      <c r="J581" s="111">
        <v>349640</v>
      </c>
      <c r="K581" s="111">
        <v>2010</v>
      </c>
      <c r="L581" s="123">
        <v>2.15</v>
      </c>
      <c r="M581" s="127" t="s">
        <v>1170</v>
      </c>
      <c r="N581" s="121">
        <v>1</v>
      </c>
    </row>
    <row r="582" spans="2:14" ht="15">
      <c r="B582" s="158">
        <v>267</v>
      </c>
      <c r="C582" s="127" t="s">
        <v>1117</v>
      </c>
      <c r="D582" s="161" t="s">
        <v>1137</v>
      </c>
      <c r="E582" s="111">
        <v>1</v>
      </c>
      <c r="F582" s="111">
        <v>25</v>
      </c>
      <c r="G582" s="111">
        <v>25</v>
      </c>
      <c r="H582" s="111">
        <v>0.5</v>
      </c>
      <c r="I582" s="111">
        <v>22201</v>
      </c>
      <c r="J582" s="111">
        <v>18901</v>
      </c>
      <c r="K582" s="111">
        <v>109</v>
      </c>
      <c r="L582" s="123">
        <v>0.0625</v>
      </c>
      <c r="M582" s="127" t="s">
        <v>1171</v>
      </c>
      <c r="N582" s="121">
        <v>1</v>
      </c>
    </row>
    <row r="583" spans="2:14" ht="15">
      <c r="B583" s="158">
        <v>268</v>
      </c>
      <c r="C583" s="127" t="s">
        <v>379</v>
      </c>
      <c r="D583" s="161" t="s">
        <v>1138</v>
      </c>
      <c r="E583" s="111">
        <v>1</v>
      </c>
      <c r="F583" s="111">
        <v>32</v>
      </c>
      <c r="G583" s="111">
        <v>32</v>
      </c>
      <c r="H583" s="111">
        <v>3</v>
      </c>
      <c r="I583" s="111">
        <v>371923</v>
      </c>
      <c r="J583" s="111">
        <v>349640</v>
      </c>
      <c r="K583" s="111">
        <v>2010</v>
      </c>
      <c r="L583" s="123">
        <v>2.15</v>
      </c>
      <c r="M583" s="127" t="s">
        <v>1172</v>
      </c>
      <c r="N583" s="121">
        <v>1</v>
      </c>
    </row>
    <row r="584" spans="2:14" ht="15">
      <c r="B584" s="158">
        <v>269</v>
      </c>
      <c r="C584" s="127" t="s">
        <v>379</v>
      </c>
      <c r="D584" s="161" t="s">
        <v>1139</v>
      </c>
      <c r="E584" s="111">
        <v>1</v>
      </c>
      <c r="F584" s="111">
        <v>32</v>
      </c>
      <c r="G584" s="111">
        <v>32</v>
      </c>
      <c r="H584" s="111">
        <v>3</v>
      </c>
      <c r="I584" s="111">
        <v>371923</v>
      </c>
      <c r="J584" s="111">
        <v>349640</v>
      </c>
      <c r="K584" s="111">
        <v>2010</v>
      </c>
      <c r="L584" s="123">
        <v>2.15</v>
      </c>
      <c r="M584" s="127" t="s">
        <v>1173</v>
      </c>
      <c r="N584" s="121">
        <v>1</v>
      </c>
    </row>
    <row r="585" spans="2:14" ht="15">
      <c r="B585" s="158">
        <v>270</v>
      </c>
      <c r="C585" s="127" t="s">
        <v>379</v>
      </c>
      <c r="D585" s="161" t="s">
        <v>1140</v>
      </c>
      <c r="E585" s="111">
        <v>1</v>
      </c>
      <c r="F585" s="111">
        <v>32</v>
      </c>
      <c r="G585" s="111">
        <v>32</v>
      </c>
      <c r="H585" s="111">
        <v>3</v>
      </c>
      <c r="I585" s="111">
        <v>371923</v>
      </c>
      <c r="J585" s="111">
        <v>349640</v>
      </c>
      <c r="K585" s="111">
        <v>2010</v>
      </c>
      <c r="L585" s="123">
        <v>2.15</v>
      </c>
      <c r="M585" s="127" t="s">
        <v>1174</v>
      </c>
      <c r="N585" s="121">
        <v>1</v>
      </c>
    </row>
    <row r="586" spans="2:14" ht="15">
      <c r="B586" s="158">
        <v>271</v>
      </c>
      <c r="C586" s="127" t="s">
        <v>379</v>
      </c>
      <c r="D586" s="161" t="s">
        <v>1141</v>
      </c>
      <c r="E586" s="111">
        <v>1</v>
      </c>
      <c r="F586" s="111">
        <v>32</v>
      </c>
      <c r="G586" s="111">
        <v>32</v>
      </c>
      <c r="H586" s="111">
        <v>3</v>
      </c>
      <c r="I586" s="111">
        <v>371923</v>
      </c>
      <c r="J586" s="111">
        <v>349640</v>
      </c>
      <c r="K586" s="111">
        <v>2010</v>
      </c>
      <c r="L586" s="123">
        <v>2.15</v>
      </c>
      <c r="M586" s="127" t="s">
        <v>1175</v>
      </c>
      <c r="N586" s="121">
        <v>1</v>
      </c>
    </row>
    <row r="587" spans="2:14" ht="15">
      <c r="B587" s="158">
        <v>272</v>
      </c>
      <c r="C587" s="127" t="s">
        <v>379</v>
      </c>
      <c r="D587" s="161" t="s">
        <v>1142</v>
      </c>
      <c r="E587" s="111">
        <v>1</v>
      </c>
      <c r="F587" s="111">
        <v>32</v>
      </c>
      <c r="G587" s="111">
        <v>32</v>
      </c>
      <c r="H587" s="111">
        <v>3</v>
      </c>
      <c r="I587" s="111">
        <v>371923</v>
      </c>
      <c r="J587" s="111">
        <v>349640</v>
      </c>
      <c r="K587" s="111">
        <v>2010</v>
      </c>
      <c r="L587" s="123">
        <v>2.15</v>
      </c>
      <c r="M587" s="127" t="s">
        <v>1176</v>
      </c>
      <c r="N587" s="121">
        <v>1</v>
      </c>
    </row>
    <row r="588" spans="2:14" ht="15">
      <c r="B588" s="158">
        <v>273</v>
      </c>
      <c r="C588" s="127" t="s">
        <v>379</v>
      </c>
      <c r="D588" s="161" t="s">
        <v>1143</v>
      </c>
      <c r="E588" s="111">
        <v>1</v>
      </c>
      <c r="F588" s="111">
        <v>32</v>
      </c>
      <c r="G588" s="111">
        <v>32</v>
      </c>
      <c r="H588" s="111">
        <v>3</v>
      </c>
      <c r="I588" s="111">
        <v>371923</v>
      </c>
      <c r="J588" s="111">
        <v>349640</v>
      </c>
      <c r="K588" s="111">
        <v>2010</v>
      </c>
      <c r="L588" s="123">
        <v>2.15</v>
      </c>
      <c r="M588" s="127" t="s">
        <v>1177</v>
      </c>
      <c r="N588" s="121">
        <v>1</v>
      </c>
    </row>
    <row r="589" spans="2:14" ht="15">
      <c r="B589" s="158">
        <v>274</v>
      </c>
      <c r="C589" s="127" t="s">
        <v>1117</v>
      </c>
      <c r="D589" s="161" t="s">
        <v>1144</v>
      </c>
      <c r="E589" s="111">
        <v>1</v>
      </c>
      <c r="F589" s="111">
        <v>25</v>
      </c>
      <c r="G589" s="111">
        <v>25</v>
      </c>
      <c r="H589" s="111">
        <v>0.5</v>
      </c>
      <c r="I589" s="111">
        <v>22201</v>
      </c>
      <c r="J589" s="111">
        <v>18901</v>
      </c>
      <c r="K589" s="111">
        <v>109</v>
      </c>
      <c r="L589" s="123">
        <v>0.0625</v>
      </c>
      <c r="M589" s="127" t="s">
        <v>1178</v>
      </c>
      <c r="N589" s="121">
        <v>1</v>
      </c>
    </row>
    <row r="590" spans="2:14" ht="15">
      <c r="B590" s="158">
        <v>275</v>
      </c>
      <c r="C590" s="127" t="s">
        <v>1117</v>
      </c>
      <c r="D590" s="161" t="s">
        <v>1145</v>
      </c>
      <c r="E590" s="111">
        <v>1</v>
      </c>
      <c r="F590" s="111">
        <v>25</v>
      </c>
      <c r="G590" s="111">
        <v>25</v>
      </c>
      <c r="H590" s="111">
        <v>0.5</v>
      </c>
      <c r="I590" s="111">
        <v>22201</v>
      </c>
      <c r="J590" s="111">
        <v>18901</v>
      </c>
      <c r="K590" s="111">
        <v>109</v>
      </c>
      <c r="L590" s="123">
        <v>0.0625</v>
      </c>
      <c r="M590" s="127" t="s">
        <v>1179</v>
      </c>
      <c r="N590" s="121">
        <v>1</v>
      </c>
    </row>
    <row r="591" spans="2:14" s="13" customFormat="1" ht="15">
      <c r="B591" s="158">
        <v>276</v>
      </c>
      <c r="C591" s="127" t="s">
        <v>1117</v>
      </c>
      <c r="D591" s="161" t="s">
        <v>1130</v>
      </c>
      <c r="E591" s="111">
        <v>1</v>
      </c>
      <c r="F591" s="111">
        <v>25</v>
      </c>
      <c r="G591" s="111">
        <v>25</v>
      </c>
      <c r="H591" s="111">
        <v>0.5</v>
      </c>
      <c r="I591" s="111">
        <v>22201</v>
      </c>
      <c r="J591" s="111">
        <v>18901</v>
      </c>
      <c r="K591" s="111">
        <v>109</v>
      </c>
      <c r="L591" s="123">
        <v>0.0625</v>
      </c>
      <c r="M591" s="127"/>
      <c r="N591" s="121">
        <v>1</v>
      </c>
    </row>
    <row r="592" spans="2:14" ht="15">
      <c r="B592" s="158">
        <v>277</v>
      </c>
      <c r="C592" s="127" t="s">
        <v>1117</v>
      </c>
      <c r="D592" s="161" t="s">
        <v>1146</v>
      </c>
      <c r="E592" s="111">
        <v>1</v>
      </c>
      <c r="F592" s="111">
        <v>25</v>
      </c>
      <c r="G592" s="111">
        <v>25</v>
      </c>
      <c r="H592" s="111">
        <v>0.5</v>
      </c>
      <c r="I592" s="111">
        <v>22201</v>
      </c>
      <c r="J592" s="111">
        <v>18901</v>
      </c>
      <c r="K592" s="111">
        <v>109</v>
      </c>
      <c r="L592" s="123">
        <v>0.0625</v>
      </c>
      <c r="M592" s="127" t="s">
        <v>1180</v>
      </c>
      <c r="N592" s="121">
        <v>1</v>
      </c>
    </row>
    <row r="593" spans="2:14" s="13" customFormat="1" ht="15">
      <c r="B593" s="158">
        <v>278</v>
      </c>
      <c r="C593" s="127" t="s">
        <v>1117</v>
      </c>
      <c r="D593" s="36" t="s">
        <v>1156</v>
      </c>
      <c r="E593" s="111">
        <v>1</v>
      </c>
      <c r="F593" s="111">
        <v>25</v>
      </c>
      <c r="G593" s="111">
        <v>25</v>
      </c>
      <c r="H593" s="111">
        <v>0.5</v>
      </c>
      <c r="I593" s="111">
        <v>22201</v>
      </c>
      <c r="J593" s="111">
        <v>18901</v>
      </c>
      <c r="K593" s="111">
        <v>109</v>
      </c>
      <c r="L593" s="123">
        <v>0.0625</v>
      </c>
      <c r="M593" s="127" t="s">
        <v>1202</v>
      </c>
      <c r="N593" s="121">
        <v>1</v>
      </c>
    </row>
    <row r="594" spans="2:14" ht="15">
      <c r="B594" s="158">
        <v>279</v>
      </c>
      <c r="C594" s="127" t="s">
        <v>1117</v>
      </c>
      <c r="D594" s="161" t="s">
        <v>1147</v>
      </c>
      <c r="E594" s="111">
        <v>1</v>
      </c>
      <c r="F594" s="111">
        <v>25</v>
      </c>
      <c r="G594" s="111">
        <v>25</v>
      </c>
      <c r="H594" s="111">
        <v>0.5</v>
      </c>
      <c r="I594" s="111">
        <v>22201</v>
      </c>
      <c r="J594" s="111">
        <v>18901</v>
      </c>
      <c r="K594" s="111">
        <v>109</v>
      </c>
      <c r="L594" s="123">
        <v>0.0625</v>
      </c>
      <c r="M594" s="127" t="s">
        <v>1181</v>
      </c>
      <c r="N594" s="121">
        <v>1</v>
      </c>
    </row>
    <row r="595" spans="2:14" ht="15">
      <c r="B595" s="158">
        <v>280</v>
      </c>
      <c r="C595" s="127" t="s">
        <v>1117</v>
      </c>
      <c r="D595" s="161" t="s">
        <v>1148</v>
      </c>
      <c r="E595" s="111">
        <v>1</v>
      </c>
      <c r="F595" s="111">
        <v>25</v>
      </c>
      <c r="G595" s="111">
        <v>25</v>
      </c>
      <c r="H595" s="111">
        <v>0.5</v>
      </c>
      <c r="I595" s="111">
        <v>22201</v>
      </c>
      <c r="J595" s="111">
        <v>18901</v>
      </c>
      <c r="K595" s="111">
        <v>109</v>
      </c>
      <c r="L595" s="123">
        <v>0.0625</v>
      </c>
      <c r="M595" s="127" t="s">
        <v>1182</v>
      </c>
      <c r="N595" s="121">
        <v>1</v>
      </c>
    </row>
    <row r="596" spans="2:14" ht="15">
      <c r="B596" s="158">
        <v>281</v>
      </c>
      <c r="C596" s="127" t="s">
        <v>1117</v>
      </c>
      <c r="D596" s="161" t="s">
        <v>1149</v>
      </c>
      <c r="E596" s="111">
        <v>1</v>
      </c>
      <c r="F596" s="111">
        <v>25</v>
      </c>
      <c r="G596" s="111">
        <v>25</v>
      </c>
      <c r="H596" s="111">
        <v>0.5</v>
      </c>
      <c r="I596" s="111">
        <v>22201</v>
      </c>
      <c r="J596" s="111">
        <v>18901</v>
      </c>
      <c r="K596" s="111">
        <v>109</v>
      </c>
      <c r="L596" s="123">
        <v>0.0625</v>
      </c>
      <c r="M596" s="127" t="s">
        <v>1183</v>
      </c>
      <c r="N596" s="121">
        <v>1</v>
      </c>
    </row>
    <row r="597" spans="2:14" ht="15">
      <c r="B597" s="158">
        <v>282</v>
      </c>
      <c r="C597" s="127" t="s">
        <v>1117</v>
      </c>
      <c r="D597" s="161" t="s">
        <v>1150</v>
      </c>
      <c r="E597" s="111">
        <v>1</v>
      </c>
      <c r="F597" s="111">
        <v>25</v>
      </c>
      <c r="G597" s="111">
        <v>25</v>
      </c>
      <c r="H597" s="111">
        <v>0.5</v>
      </c>
      <c r="I597" s="111">
        <v>22201</v>
      </c>
      <c r="J597" s="111">
        <v>18901</v>
      </c>
      <c r="K597" s="111">
        <v>109</v>
      </c>
      <c r="L597" s="123">
        <v>0.0625</v>
      </c>
      <c r="M597" s="127" t="s">
        <v>1184</v>
      </c>
      <c r="N597" s="121">
        <v>1</v>
      </c>
    </row>
    <row r="598" spans="2:14" ht="15">
      <c r="B598" s="158">
        <v>283</v>
      </c>
      <c r="C598" s="127" t="s">
        <v>1117</v>
      </c>
      <c r="D598" s="161" t="s">
        <v>1151</v>
      </c>
      <c r="E598" s="111">
        <v>1</v>
      </c>
      <c r="F598" s="111">
        <v>25</v>
      </c>
      <c r="G598" s="111">
        <v>25</v>
      </c>
      <c r="H598" s="111">
        <v>0.5</v>
      </c>
      <c r="I598" s="111">
        <v>22201</v>
      </c>
      <c r="J598" s="111">
        <v>18901</v>
      </c>
      <c r="K598" s="111">
        <v>109</v>
      </c>
      <c r="L598" s="123">
        <v>0.0625</v>
      </c>
      <c r="M598" s="127" t="s">
        <v>1185</v>
      </c>
      <c r="N598" s="121">
        <v>1</v>
      </c>
    </row>
    <row r="599" spans="2:14" ht="15">
      <c r="B599" s="158">
        <v>284</v>
      </c>
      <c r="C599" s="127" t="s">
        <v>1117</v>
      </c>
      <c r="D599" s="161" t="s">
        <v>1133</v>
      </c>
      <c r="E599" s="111">
        <v>1</v>
      </c>
      <c r="F599" s="111">
        <v>25</v>
      </c>
      <c r="G599" s="111">
        <v>25</v>
      </c>
      <c r="H599" s="111">
        <v>0.5</v>
      </c>
      <c r="I599" s="111">
        <v>22201</v>
      </c>
      <c r="J599" s="111">
        <v>18901</v>
      </c>
      <c r="K599" s="111">
        <v>109</v>
      </c>
      <c r="L599" s="123">
        <v>0.0625</v>
      </c>
      <c r="M599" s="127" t="s">
        <v>1186</v>
      </c>
      <c r="N599" s="121">
        <v>1</v>
      </c>
    </row>
    <row r="600" spans="2:14" ht="15">
      <c r="B600" s="158">
        <v>285</v>
      </c>
      <c r="C600" s="127" t="s">
        <v>1117</v>
      </c>
      <c r="D600" s="161" t="s">
        <v>1152</v>
      </c>
      <c r="E600" s="111">
        <v>1</v>
      </c>
      <c r="F600" s="111">
        <v>25</v>
      </c>
      <c r="G600" s="111">
        <v>25</v>
      </c>
      <c r="H600" s="111">
        <v>0.5</v>
      </c>
      <c r="I600" s="111">
        <v>22201</v>
      </c>
      <c r="J600" s="111">
        <v>18901</v>
      </c>
      <c r="K600" s="111">
        <v>109</v>
      </c>
      <c r="L600" s="123">
        <v>0.0625</v>
      </c>
      <c r="M600" s="127" t="s">
        <v>1187</v>
      </c>
      <c r="N600" s="121">
        <v>1</v>
      </c>
    </row>
    <row r="601" spans="2:14" s="13" customFormat="1" ht="15">
      <c r="B601" s="158">
        <v>286</v>
      </c>
      <c r="C601" s="127" t="s">
        <v>1117</v>
      </c>
      <c r="D601" s="161" t="s">
        <v>1153</v>
      </c>
      <c r="E601" s="111">
        <v>1</v>
      </c>
      <c r="F601" s="111">
        <v>25</v>
      </c>
      <c r="G601" s="111">
        <v>25</v>
      </c>
      <c r="H601" s="111">
        <v>0.5</v>
      </c>
      <c r="I601" s="111">
        <v>22201</v>
      </c>
      <c r="J601" s="111">
        <v>18901</v>
      </c>
      <c r="K601" s="111">
        <v>109</v>
      </c>
      <c r="L601" s="123">
        <v>0.0625</v>
      </c>
      <c r="M601" s="127" t="s">
        <v>1203</v>
      </c>
      <c r="N601" s="121">
        <v>1</v>
      </c>
    </row>
    <row r="602" spans="2:14" ht="15">
      <c r="B602" s="158">
        <v>287</v>
      </c>
      <c r="C602" s="127" t="s">
        <v>1117</v>
      </c>
      <c r="D602" s="161" t="s">
        <v>1154</v>
      </c>
      <c r="E602" s="111">
        <v>1</v>
      </c>
      <c r="F602" s="111">
        <v>25</v>
      </c>
      <c r="G602" s="111">
        <v>25</v>
      </c>
      <c r="H602" s="111">
        <v>0.5</v>
      </c>
      <c r="I602" s="111">
        <v>22201</v>
      </c>
      <c r="J602" s="111">
        <v>18901</v>
      </c>
      <c r="K602" s="111">
        <v>109</v>
      </c>
      <c r="L602" s="123">
        <v>0.0625</v>
      </c>
      <c r="M602" s="127" t="s">
        <v>1188</v>
      </c>
      <c r="N602" s="121">
        <v>1</v>
      </c>
    </row>
    <row r="603" spans="2:14" ht="15">
      <c r="B603" s="158">
        <v>288</v>
      </c>
      <c r="C603" s="127" t="s">
        <v>1117</v>
      </c>
      <c r="D603" s="161" t="s">
        <v>1155</v>
      </c>
      <c r="E603" s="111">
        <v>1</v>
      </c>
      <c r="F603" s="111">
        <v>25</v>
      </c>
      <c r="G603" s="111">
        <v>25</v>
      </c>
      <c r="H603" s="111">
        <v>0.5</v>
      </c>
      <c r="I603" s="111">
        <v>22201</v>
      </c>
      <c r="J603" s="111">
        <v>18901</v>
      </c>
      <c r="K603" s="111">
        <v>109</v>
      </c>
      <c r="L603" s="123">
        <v>0.0625</v>
      </c>
      <c r="M603" s="127" t="s">
        <v>1189</v>
      </c>
      <c r="N603" s="121">
        <v>1</v>
      </c>
    </row>
    <row r="604" spans="2:14" ht="15">
      <c r="B604" s="158">
        <v>289</v>
      </c>
      <c r="C604" s="127" t="s">
        <v>379</v>
      </c>
      <c r="D604" s="161" t="s">
        <v>1157</v>
      </c>
      <c r="E604" s="111">
        <v>1</v>
      </c>
      <c r="F604" s="111">
        <v>32</v>
      </c>
      <c r="G604" s="111">
        <v>32</v>
      </c>
      <c r="H604" s="111">
        <v>3</v>
      </c>
      <c r="I604" s="111">
        <v>371923</v>
      </c>
      <c r="J604" s="111">
        <v>349640</v>
      </c>
      <c r="K604" s="111">
        <v>2010</v>
      </c>
      <c r="L604" s="123">
        <v>2.15</v>
      </c>
      <c r="M604" s="127" t="s">
        <v>1190</v>
      </c>
      <c r="N604" s="121">
        <v>1</v>
      </c>
    </row>
    <row r="605" spans="2:14" ht="15">
      <c r="B605" s="158">
        <v>290</v>
      </c>
      <c r="C605" s="127" t="s">
        <v>379</v>
      </c>
      <c r="D605" s="161" t="s">
        <v>1158</v>
      </c>
      <c r="E605" s="111">
        <v>1</v>
      </c>
      <c r="F605" s="111">
        <v>32</v>
      </c>
      <c r="G605" s="111">
        <v>32</v>
      </c>
      <c r="H605" s="111">
        <v>3</v>
      </c>
      <c r="I605" s="111">
        <v>371923</v>
      </c>
      <c r="J605" s="111">
        <v>349640</v>
      </c>
      <c r="K605" s="111">
        <v>2010</v>
      </c>
      <c r="L605" s="123">
        <v>2.15</v>
      </c>
      <c r="M605" s="127" t="s">
        <v>1191</v>
      </c>
      <c r="N605" s="121">
        <v>1</v>
      </c>
    </row>
    <row r="606" spans="2:14" ht="15">
      <c r="B606" s="158">
        <v>291</v>
      </c>
      <c r="C606" s="127" t="s">
        <v>379</v>
      </c>
      <c r="D606" s="161" t="s">
        <v>1159</v>
      </c>
      <c r="E606" s="111">
        <v>1</v>
      </c>
      <c r="F606" s="111">
        <v>32</v>
      </c>
      <c r="G606" s="111">
        <v>32</v>
      </c>
      <c r="H606" s="111">
        <v>3</v>
      </c>
      <c r="I606" s="111">
        <v>371923</v>
      </c>
      <c r="J606" s="111">
        <v>349640</v>
      </c>
      <c r="K606" s="111">
        <v>2010</v>
      </c>
      <c r="L606" s="123">
        <v>2.15</v>
      </c>
      <c r="M606" s="127" t="s">
        <v>1192</v>
      </c>
      <c r="N606" s="121">
        <v>1</v>
      </c>
    </row>
    <row r="607" spans="2:14" ht="15">
      <c r="B607" s="158">
        <v>292</v>
      </c>
      <c r="C607" s="127" t="s">
        <v>379</v>
      </c>
      <c r="D607" s="161" t="s">
        <v>1160</v>
      </c>
      <c r="E607" s="111">
        <v>1</v>
      </c>
      <c r="F607" s="111">
        <v>32</v>
      </c>
      <c r="G607" s="111">
        <v>32</v>
      </c>
      <c r="H607" s="111">
        <v>3</v>
      </c>
      <c r="I607" s="111">
        <v>371923</v>
      </c>
      <c r="J607" s="111">
        <v>349640</v>
      </c>
      <c r="K607" s="111">
        <v>2010</v>
      </c>
      <c r="L607" s="123">
        <v>2.15</v>
      </c>
      <c r="M607" s="127" t="s">
        <v>1193</v>
      </c>
      <c r="N607" s="121">
        <v>1</v>
      </c>
    </row>
    <row r="608" spans="2:14" s="13" customFormat="1" ht="15">
      <c r="B608" s="158">
        <v>293</v>
      </c>
      <c r="C608" s="127" t="s">
        <v>379</v>
      </c>
      <c r="D608" s="161" t="s">
        <v>1161</v>
      </c>
      <c r="E608" s="111">
        <v>1</v>
      </c>
      <c r="F608" s="111">
        <v>32</v>
      </c>
      <c r="G608" s="111">
        <v>32</v>
      </c>
      <c r="H608" s="111">
        <v>3</v>
      </c>
      <c r="I608" s="111">
        <v>371923</v>
      </c>
      <c r="J608" s="111">
        <v>349640</v>
      </c>
      <c r="K608" s="111">
        <v>2010</v>
      </c>
      <c r="L608" s="123">
        <v>2.15</v>
      </c>
      <c r="M608" s="127" t="s">
        <v>1204</v>
      </c>
      <c r="N608" s="121">
        <v>1</v>
      </c>
    </row>
    <row r="609" spans="2:14" ht="15">
      <c r="B609" s="158">
        <v>294</v>
      </c>
      <c r="C609" s="127" t="s">
        <v>379</v>
      </c>
      <c r="D609" s="161" t="s">
        <v>1162</v>
      </c>
      <c r="E609" s="111">
        <v>1</v>
      </c>
      <c r="F609" s="111">
        <v>32</v>
      </c>
      <c r="G609" s="111">
        <v>32</v>
      </c>
      <c r="H609" s="111">
        <v>3</v>
      </c>
      <c r="I609" s="111">
        <v>371923</v>
      </c>
      <c r="J609" s="111">
        <v>349640</v>
      </c>
      <c r="K609" s="111">
        <v>2010</v>
      </c>
      <c r="L609" s="123">
        <v>2.15</v>
      </c>
      <c r="M609" s="127" t="s">
        <v>1194</v>
      </c>
      <c r="N609" s="121">
        <v>1</v>
      </c>
    </row>
    <row r="610" spans="2:14" ht="15">
      <c r="B610" s="158">
        <v>295</v>
      </c>
      <c r="C610" s="127" t="s">
        <v>379</v>
      </c>
      <c r="D610" s="161" t="s">
        <v>1163</v>
      </c>
      <c r="E610" s="111">
        <v>1</v>
      </c>
      <c r="F610" s="111">
        <v>32</v>
      </c>
      <c r="G610" s="111">
        <v>32</v>
      </c>
      <c r="H610" s="111">
        <v>3</v>
      </c>
      <c r="I610" s="111">
        <v>371923</v>
      </c>
      <c r="J610" s="111">
        <v>349640</v>
      </c>
      <c r="K610" s="111">
        <v>2010</v>
      </c>
      <c r="L610" s="123">
        <v>2.15</v>
      </c>
      <c r="M610" s="127" t="s">
        <v>1195</v>
      </c>
      <c r="N610" s="121">
        <v>1</v>
      </c>
    </row>
    <row r="611" spans="2:14" ht="15">
      <c r="B611" s="158"/>
      <c r="C611" s="127"/>
      <c r="D611" s="157"/>
      <c r="E611" s="111"/>
      <c r="F611" s="111"/>
      <c r="G611" s="111"/>
      <c r="H611" s="111"/>
      <c r="I611" s="111"/>
      <c r="J611" s="111"/>
      <c r="K611" s="111"/>
      <c r="L611" s="123"/>
      <c r="M611" s="127"/>
      <c r="N611" s="121"/>
    </row>
    <row r="612" spans="2:14" ht="15">
      <c r="B612" s="127"/>
      <c r="C612" s="127"/>
      <c r="D612" s="121"/>
      <c r="E612" s="121"/>
      <c r="F612" s="121"/>
      <c r="G612" s="121"/>
      <c r="H612" s="121"/>
      <c r="I612" s="121"/>
      <c r="J612" s="121"/>
      <c r="K612" s="121"/>
      <c r="L612" s="126"/>
      <c r="M612" s="127"/>
      <c r="N612" s="121"/>
    </row>
    <row r="613" spans="2:14" ht="15.75">
      <c r="B613" s="203" t="s">
        <v>290</v>
      </c>
      <c r="C613" s="204"/>
      <c r="D613" s="205"/>
      <c r="E613" s="111"/>
      <c r="F613" s="111"/>
      <c r="G613" s="111"/>
      <c r="H613" s="111"/>
      <c r="I613" s="121"/>
      <c r="J613" s="121"/>
      <c r="K613" s="121"/>
      <c r="L613" s="125"/>
      <c r="M613" s="124"/>
      <c r="N613" s="156"/>
    </row>
    <row r="614" spans="2:14" ht="15">
      <c r="B614" s="130">
        <v>1</v>
      </c>
      <c r="C614" s="145" t="s">
        <v>298</v>
      </c>
      <c r="D614" s="145" t="s">
        <v>299</v>
      </c>
      <c r="E614" s="121">
        <v>1</v>
      </c>
      <c r="F614" s="121">
        <v>200</v>
      </c>
      <c r="G614" s="121"/>
      <c r="H614" s="121"/>
      <c r="I614" s="121">
        <v>35072</v>
      </c>
      <c r="J614" s="111">
        <v>29227</v>
      </c>
      <c r="K614" s="121">
        <v>168</v>
      </c>
      <c r="L614" s="125">
        <v>0.5</v>
      </c>
      <c r="M614" s="131" t="s">
        <v>301</v>
      </c>
      <c r="N614" s="121">
        <v>2</v>
      </c>
    </row>
    <row r="615" spans="2:14" ht="15">
      <c r="B615" s="130">
        <v>2</v>
      </c>
      <c r="C615" s="145" t="s">
        <v>302</v>
      </c>
      <c r="D615" s="145" t="s">
        <v>299</v>
      </c>
      <c r="E615" s="121">
        <v>1</v>
      </c>
      <c r="F615" s="132" t="s">
        <v>1114</v>
      </c>
      <c r="G615" s="121"/>
      <c r="H615" s="121">
        <v>3</v>
      </c>
      <c r="I615" s="111">
        <v>230651</v>
      </c>
      <c r="J615" s="111">
        <v>73808</v>
      </c>
      <c r="K615" s="111">
        <v>420</v>
      </c>
      <c r="L615" s="125">
        <v>40</v>
      </c>
      <c r="M615" s="131" t="s">
        <v>303</v>
      </c>
      <c r="N615" s="121">
        <v>7</v>
      </c>
    </row>
    <row r="616" spans="2:14" ht="15">
      <c r="B616" s="130">
        <v>3</v>
      </c>
      <c r="C616" s="145" t="s">
        <v>304</v>
      </c>
      <c r="D616" s="145" t="s">
        <v>299</v>
      </c>
      <c r="E616" s="121">
        <v>1</v>
      </c>
      <c r="F616" s="121" t="s">
        <v>1115</v>
      </c>
      <c r="G616" s="121">
        <v>30</v>
      </c>
      <c r="H616" s="121">
        <v>3</v>
      </c>
      <c r="I616" s="121">
        <v>300000</v>
      </c>
      <c r="J616" s="121">
        <v>20000</v>
      </c>
      <c r="K616" s="121">
        <v>1590</v>
      </c>
      <c r="L616" s="125">
        <v>1</v>
      </c>
      <c r="M616" s="131" t="s">
        <v>305</v>
      </c>
      <c r="N616" s="121">
        <v>3</v>
      </c>
    </row>
    <row r="617" spans="2:14" ht="15">
      <c r="B617" s="130">
        <v>4</v>
      </c>
      <c r="C617" s="145" t="s">
        <v>306</v>
      </c>
      <c r="D617" s="145" t="s">
        <v>299</v>
      </c>
      <c r="E617" s="121">
        <v>1</v>
      </c>
      <c r="F617" s="121" t="s">
        <v>307</v>
      </c>
      <c r="G617" s="121"/>
      <c r="H617" s="121"/>
      <c r="I617" s="121">
        <v>90000</v>
      </c>
      <c r="J617" s="121">
        <v>100000</v>
      </c>
      <c r="K617" s="121">
        <v>511</v>
      </c>
      <c r="L617" s="125">
        <v>1</v>
      </c>
      <c r="M617" s="131" t="s">
        <v>308</v>
      </c>
      <c r="N617" s="121">
        <v>1</v>
      </c>
    </row>
    <row r="618" spans="2:14" ht="15">
      <c r="B618" s="130">
        <v>5</v>
      </c>
      <c r="C618" s="145" t="s">
        <v>309</v>
      </c>
      <c r="D618" s="145" t="s">
        <v>299</v>
      </c>
      <c r="E618" s="121">
        <v>5</v>
      </c>
      <c r="F618" s="121">
        <v>5</v>
      </c>
      <c r="G618" s="121"/>
      <c r="H618" s="121">
        <v>1</v>
      </c>
      <c r="I618" s="111">
        <v>48030</v>
      </c>
      <c r="J618" s="111">
        <v>38595</v>
      </c>
      <c r="K618" s="111">
        <v>220</v>
      </c>
      <c r="L618" s="125">
        <v>1.25</v>
      </c>
      <c r="M618" s="131" t="s">
        <v>310</v>
      </c>
      <c r="N618" s="121">
        <v>1</v>
      </c>
    </row>
    <row r="619" spans="2:14" ht="15">
      <c r="B619" s="130">
        <v>6</v>
      </c>
      <c r="C619" s="145" t="s">
        <v>311</v>
      </c>
      <c r="D619" s="145" t="s">
        <v>299</v>
      </c>
      <c r="E619" s="121">
        <v>3</v>
      </c>
      <c r="F619" s="121">
        <v>5</v>
      </c>
      <c r="G619" s="121"/>
      <c r="H619" s="121">
        <v>1</v>
      </c>
      <c r="I619" s="111">
        <v>42294</v>
      </c>
      <c r="J619" s="111">
        <v>37425</v>
      </c>
      <c r="K619" s="111">
        <v>231</v>
      </c>
      <c r="L619" s="125">
        <v>1</v>
      </c>
      <c r="M619" s="131" t="s">
        <v>312</v>
      </c>
      <c r="N619" s="121">
        <v>1</v>
      </c>
    </row>
    <row r="620" spans="2:14" ht="15">
      <c r="B620" s="130">
        <v>7</v>
      </c>
      <c r="C620" s="145" t="s">
        <v>311</v>
      </c>
      <c r="D620" s="145" t="s">
        <v>299</v>
      </c>
      <c r="E620" s="121">
        <v>3</v>
      </c>
      <c r="F620" s="121">
        <v>5</v>
      </c>
      <c r="G620" s="121"/>
      <c r="H620" s="121">
        <v>1</v>
      </c>
      <c r="I620" s="111">
        <v>42294</v>
      </c>
      <c r="J620" s="111">
        <v>37425</v>
      </c>
      <c r="K620" s="111">
        <v>231</v>
      </c>
      <c r="L620" s="125">
        <v>1</v>
      </c>
      <c r="M620" s="131" t="s">
        <v>313</v>
      </c>
      <c r="N620" s="121">
        <v>1</v>
      </c>
    </row>
    <row r="621" spans="2:14" ht="15">
      <c r="B621" s="133">
        <v>8</v>
      </c>
      <c r="C621" s="146" t="s">
        <v>306</v>
      </c>
      <c r="D621" s="145" t="s">
        <v>299</v>
      </c>
      <c r="E621" s="134">
        <v>1</v>
      </c>
      <c r="F621" s="121" t="s">
        <v>307</v>
      </c>
      <c r="G621" s="134"/>
      <c r="H621" s="134"/>
      <c r="I621" s="121">
        <v>90000</v>
      </c>
      <c r="J621" s="121">
        <v>100000</v>
      </c>
      <c r="K621" s="121">
        <v>511</v>
      </c>
      <c r="L621" s="125">
        <v>1</v>
      </c>
      <c r="M621" s="135" t="s">
        <v>314</v>
      </c>
      <c r="N621" s="134">
        <v>1</v>
      </c>
    </row>
    <row r="622" spans="2:14" ht="15">
      <c r="B622" s="130">
        <v>9</v>
      </c>
      <c r="C622" s="145" t="s">
        <v>306</v>
      </c>
      <c r="D622" s="145" t="s">
        <v>299</v>
      </c>
      <c r="E622" s="121">
        <v>1</v>
      </c>
      <c r="F622" s="121" t="s">
        <v>307</v>
      </c>
      <c r="G622" s="121"/>
      <c r="H622" s="121"/>
      <c r="I622" s="121">
        <v>90000</v>
      </c>
      <c r="J622" s="121">
        <v>100000</v>
      </c>
      <c r="K622" s="121">
        <v>511</v>
      </c>
      <c r="L622" s="125">
        <v>1</v>
      </c>
      <c r="M622" s="131" t="s">
        <v>315</v>
      </c>
      <c r="N622" s="121">
        <v>1</v>
      </c>
    </row>
    <row r="623" spans="2:14" ht="15">
      <c r="B623" s="130">
        <v>10</v>
      </c>
      <c r="C623" s="145" t="s">
        <v>311</v>
      </c>
      <c r="D623" s="145" t="s">
        <v>316</v>
      </c>
      <c r="E623" s="121">
        <v>4</v>
      </c>
      <c r="F623" s="121">
        <v>5</v>
      </c>
      <c r="G623" s="121"/>
      <c r="H623" s="121">
        <v>1</v>
      </c>
      <c r="I623" s="111">
        <v>56392</v>
      </c>
      <c r="J623" s="111">
        <v>49900</v>
      </c>
      <c r="K623" s="111">
        <v>284</v>
      </c>
      <c r="L623" s="125">
        <v>4</v>
      </c>
      <c r="M623" s="131" t="s">
        <v>317</v>
      </c>
      <c r="N623" s="121">
        <v>1</v>
      </c>
    </row>
    <row r="624" spans="2:14" ht="15">
      <c r="B624" s="130">
        <v>11</v>
      </c>
      <c r="C624" s="145" t="s">
        <v>306</v>
      </c>
      <c r="D624" s="145" t="s">
        <v>316</v>
      </c>
      <c r="E624" s="121">
        <v>1</v>
      </c>
      <c r="F624" s="121" t="s">
        <v>307</v>
      </c>
      <c r="G624" s="121"/>
      <c r="H624" s="121"/>
      <c r="I624" s="121">
        <v>90000</v>
      </c>
      <c r="J624" s="121">
        <v>100000</v>
      </c>
      <c r="K624" s="121">
        <v>511</v>
      </c>
      <c r="L624" s="125">
        <v>1</v>
      </c>
      <c r="M624" s="131" t="s">
        <v>318</v>
      </c>
      <c r="N624" s="121">
        <v>1</v>
      </c>
    </row>
    <row r="625" spans="2:14" ht="15">
      <c r="B625" s="130">
        <v>12</v>
      </c>
      <c r="C625" s="147" t="s">
        <v>311</v>
      </c>
      <c r="D625" s="145" t="s">
        <v>319</v>
      </c>
      <c r="E625" s="134">
        <v>2</v>
      </c>
      <c r="F625" s="121">
        <v>5</v>
      </c>
      <c r="G625" s="121"/>
      <c r="H625" s="121">
        <v>1</v>
      </c>
      <c r="I625" s="111">
        <v>28196</v>
      </c>
      <c r="J625" s="111">
        <v>24950</v>
      </c>
      <c r="K625" s="111">
        <v>142</v>
      </c>
      <c r="L625" s="125">
        <v>1</v>
      </c>
      <c r="M625" s="131" t="s">
        <v>320</v>
      </c>
      <c r="N625" s="121">
        <v>1</v>
      </c>
    </row>
    <row r="626" spans="2:14" ht="15">
      <c r="B626" s="130">
        <v>13</v>
      </c>
      <c r="C626" s="147" t="s">
        <v>302</v>
      </c>
      <c r="D626" s="145" t="s">
        <v>319</v>
      </c>
      <c r="E626" s="121">
        <v>1</v>
      </c>
      <c r="F626" s="121">
        <v>50</v>
      </c>
      <c r="G626" s="121"/>
      <c r="H626" s="121">
        <v>4</v>
      </c>
      <c r="I626" s="121">
        <v>90000</v>
      </c>
      <c r="J626" s="121">
        <v>100000</v>
      </c>
      <c r="K626" s="121">
        <v>511</v>
      </c>
      <c r="L626" s="125">
        <v>20</v>
      </c>
      <c r="M626" s="131" t="s">
        <v>321</v>
      </c>
      <c r="N626" s="121">
        <v>10</v>
      </c>
    </row>
    <row r="627" spans="2:14" ht="15">
      <c r="B627" s="130">
        <v>14</v>
      </c>
      <c r="C627" s="147" t="s">
        <v>309</v>
      </c>
      <c r="D627" s="145" t="s">
        <v>319</v>
      </c>
      <c r="E627" s="121">
        <v>2</v>
      </c>
      <c r="F627" s="121">
        <v>7</v>
      </c>
      <c r="G627" s="121"/>
      <c r="H627" s="121">
        <v>1</v>
      </c>
      <c r="I627" s="111">
        <v>19212</v>
      </c>
      <c r="J627" s="111">
        <v>15438</v>
      </c>
      <c r="K627" s="111">
        <v>88</v>
      </c>
      <c r="L627" s="125">
        <v>0.7</v>
      </c>
      <c r="M627" s="131" t="s">
        <v>322</v>
      </c>
      <c r="N627" s="121">
        <v>1</v>
      </c>
    </row>
    <row r="628" spans="2:14" ht="15">
      <c r="B628" s="130">
        <v>15</v>
      </c>
      <c r="C628" s="147" t="s">
        <v>306</v>
      </c>
      <c r="D628" s="145" t="s">
        <v>319</v>
      </c>
      <c r="E628" s="121">
        <v>1</v>
      </c>
      <c r="F628" s="121" t="s">
        <v>300</v>
      </c>
      <c r="G628" s="121"/>
      <c r="H628" s="121"/>
      <c r="I628" s="121">
        <v>90000</v>
      </c>
      <c r="J628" s="121">
        <v>100000</v>
      </c>
      <c r="K628" s="121">
        <v>511</v>
      </c>
      <c r="L628" s="125">
        <v>1</v>
      </c>
      <c r="M628" s="131" t="s">
        <v>323</v>
      </c>
      <c r="N628" s="121">
        <v>1</v>
      </c>
    </row>
    <row r="629" spans="2:14" ht="15">
      <c r="B629" s="130">
        <v>16</v>
      </c>
      <c r="C629" s="145" t="s">
        <v>309</v>
      </c>
      <c r="D629" s="145" t="s">
        <v>319</v>
      </c>
      <c r="E629" s="134">
        <v>2</v>
      </c>
      <c r="F629" s="121">
        <v>6</v>
      </c>
      <c r="G629" s="121"/>
      <c r="H629" s="121">
        <v>1</v>
      </c>
      <c r="I629" s="111">
        <v>19212</v>
      </c>
      <c r="J629" s="111">
        <v>15438</v>
      </c>
      <c r="K629" s="111">
        <v>88</v>
      </c>
      <c r="L629" s="125">
        <v>0.7</v>
      </c>
      <c r="M629" s="131" t="s">
        <v>324</v>
      </c>
      <c r="N629" s="121">
        <v>1</v>
      </c>
    </row>
    <row r="630" spans="2:14" ht="15">
      <c r="B630" s="130">
        <v>17</v>
      </c>
      <c r="C630" s="145" t="s">
        <v>306</v>
      </c>
      <c r="D630" s="145" t="s">
        <v>319</v>
      </c>
      <c r="E630" s="121">
        <v>1</v>
      </c>
      <c r="F630" s="121" t="s">
        <v>300</v>
      </c>
      <c r="G630" s="121"/>
      <c r="H630" s="121"/>
      <c r="I630" s="121">
        <v>90000</v>
      </c>
      <c r="J630" s="121">
        <v>100000</v>
      </c>
      <c r="K630" s="121">
        <v>511</v>
      </c>
      <c r="L630" s="125">
        <v>1</v>
      </c>
      <c r="M630" s="131" t="s">
        <v>325</v>
      </c>
      <c r="N630" s="121">
        <v>1</v>
      </c>
    </row>
    <row r="631" spans="2:14" ht="30">
      <c r="B631" s="130">
        <v>18</v>
      </c>
      <c r="C631" s="147" t="s">
        <v>309</v>
      </c>
      <c r="D631" s="145" t="s">
        <v>326</v>
      </c>
      <c r="E631" s="121">
        <v>7</v>
      </c>
      <c r="F631" s="121">
        <v>5</v>
      </c>
      <c r="G631" s="121"/>
      <c r="H631" s="121">
        <v>1</v>
      </c>
      <c r="I631" s="111">
        <v>67242</v>
      </c>
      <c r="J631" s="111">
        <v>54033</v>
      </c>
      <c r="K631" s="111">
        <v>497</v>
      </c>
      <c r="L631" s="125">
        <v>1.75</v>
      </c>
      <c r="M631" s="123" t="s">
        <v>327</v>
      </c>
      <c r="N631" s="111">
        <v>1</v>
      </c>
    </row>
    <row r="632" spans="2:14" ht="30">
      <c r="B632" s="130">
        <v>19</v>
      </c>
      <c r="C632" s="147" t="s">
        <v>204</v>
      </c>
      <c r="D632" s="151" t="s">
        <v>328</v>
      </c>
      <c r="E632" s="121">
        <v>1</v>
      </c>
      <c r="F632" s="121" t="s">
        <v>307</v>
      </c>
      <c r="G632" s="111"/>
      <c r="H632" s="111"/>
      <c r="I632" s="121">
        <v>111000</v>
      </c>
      <c r="J632" s="121">
        <v>15000</v>
      </c>
      <c r="K632" s="121">
        <v>638</v>
      </c>
      <c r="L632" s="125">
        <v>0.4</v>
      </c>
      <c r="M632" s="123" t="s">
        <v>327</v>
      </c>
      <c r="N632" s="111">
        <v>1</v>
      </c>
    </row>
    <row r="633" spans="2:14" ht="15">
      <c r="B633" s="130">
        <v>20</v>
      </c>
      <c r="C633" s="147" t="s">
        <v>309</v>
      </c>
      <c r="D633" s="151" t="s">
        <v>329</v>
      </c>
      <c r="E633" s="134">
        <v>2</v>
      </c>
      <c r="F633" s="121">
        <v>6</v>
      </c>
      <c r="G633" s="121"/>
      <c r="H633" s="111">
        <v>1</v>
      </c>
      <c r="I633" s="111">
        <v>19212</v>
      </c>
      <c r="J633" s="111">
        <v>15438</v>
      </c>
      <c r="K633" s="111">
        <v>88</v>
      </c>
      <c r="L633" s="125">
        <v>0.7</v>
      </c>
      <c r="M633" s="131" t="s">
        <v>330</v>
      </c>
      <c r="N633" s="111">
        <v>1</v>
      </c>
    </row>
    <row r="634" spans="2:14" ht="30">
      <c r="B634" s="130">
        <v>21</v>
      </c>
      <c r="C634" s="147" t="s">
        <v>309</v>
      </c>
      <c r="D634" s="151" t="s">
        <v>331</v>
      </c>
      <c r="E634" s="121">
        <v>1</v>
      </c>
      <c r="F634" s="121">
        <v>5</v>
      </c>
      <c r="G634" s="121"/>
      <c r="H634" s="121">
        <v>1</v>
      </c>
      <c r="I634" s="111">
        <v>9606</v>
      </c>
      <c r="J634" s="111">
        <v>7719</v>
      </c>
      <c r="K634" s="111">
        <v>44</v>
      </c>
      <c r="L634" s="125">
        <v>0.3</v>
      </c>
      <c r="M634" s="123" t="s">
        <v>332</v>
      </c>
      <c r="N634" s="111">
        <v>1</v>
      </c>
    </row>
    <row r="635" spans="2:14" ht="30">
      <c r="B635" s="130">
        <v>22</v>
      </c>
      <c r="C635" s="148" t="s">
        <v>309</v>
      </c>
      <c r="D635" s="151" t="s">
        <v>333</v>
      </c>
      <c r="E635" s="121">
        <v>2</v>
      </c>
      <c r="F635" s="121">
        <v>7</v>
      </c>
      <c r="G635" s="121"/>
      <c r="H635" s="121">
        <v>1</v>
      </c>
      <c r="I635" s="111">
        <v>19212</v>
      </c>
      <c r="J635" s="111">
        <v>15438</v>
      </c>
      <c r="K635" s="111">
        <v>88</v>
      </c>
      <c r="L635" s="125">
        <v>0.7</v>
      </c>
      <c r="M635" s="123" t="s">
        <v>334</v>
      </c>
      <c r="N635" s="111">
        <v>1</v>
      </c>
    </row>
    <row r="636" spans="2:14" ht="30">
      <c r="B636" s="130">
        <v>23</v>
      </c>
      <c r="C636" s="147" t="s">
        <v>309</v>
      </c>
      <c r="D636" s="151" t="s">
        <v>335</v>
      </c>
      <c r="E636" s="121">
        <v>2</v>
      </c>
      <c r="F636" s="121">
        <v>7</v>
      </c>
      <c r="G636" s="121"/>
      <c r="H636" s="121">
        <v>1</v>
      </c>
      <c r="I636" s="111">
        <v>19212</v>
      </c>
      <c r="J636" s="111">
        <v>15438</v>
      </c>
      <c r="K636" s="111">
        <v>88</v>
      </c>
      <c r="L636" s="125">
        <v>0.7</v>
      </c>
      <c r="M636" s="123" t="s">
        <v>336</v>
      </c>
      <c r="N636" s="111">
        <v>1</v>
      </c>
    </row>
    <row r="637" spans="2:14" ht="30">
      <c r="B637" s="130">
        <v>24</v>
      </c>
      <c r="C637" s="148" t="s">
        <v>309</v>
      </c>
      <c r="D637" s="151" t="s">
        <v>337</v>
      </c>
      <c r="E637" s="134">
        <v>4</v>
      </c>
      <c r="F637" s="121">
        <v>7</v>
      </c>
      <c r="G637" s="121"/>
      <c r="H637" s="121">
        <v>1</v>
      </c>
      <c r="I637" s="111">
        <v>38424</v>
      </c>
      <c r="J637" s="111">
        <v>30876</v>
      </c>
      <c r="K637" s="111">
        <v>176</v>
      </c>
      <c r="L637" s="125" t="s">
        <v>1116</v>
      </c>
      <c r="M637" s="123" t="s">
        <v>338</v>
      </c>
      <c r="N637" s="111">
        <v>1</v>
      </c>
    </row>
    <row r="638" spans="2:14" ht="30">
      <c r="B638" s="130">
        <v>25</v>
      </c>
      <c r="C638" s="147" t="s">
        <v>309</v>
      </c>
      <c r="D638" s="151" t="s">
        <v>339</v>
      </c>
      <c r="E638" s="121">
        <v>2</v>
      </c>
      <c r="F638" s="121">
        <v>7</v>
      </c>
      <c r="G638" s="121"/>
      <c r="H638" s="121">
        <v>1</v>
      </c>
      <c r="I638" s="111">
        <v>19212</v>
      </c>
      <c r="J638" s="111">
        <v>15438</v>
      </c>
      <c r="K638" s="111">
        <v>88</v>
      </c>
      <c r="L638" s="125">
        <v>0.7</v>
      </c>
      <c r="M638" s="123" t="s">
        <v>340</v>
      </c>
      <c r="N638" s="111">
        <v>1</v>
      </c>
    </row>
    <row r="639" spans="2:14" ht="15">
      <c r="B639" s="130">
        <v>26</v>
      </c>
      <c r="C639" s="145" t="s">
        <v>341</v>
      </c>
      <c r="D639" s="151" t="s">
        <v>342</v>
      </c>
      <c r="E639" s="121">
        <v>1</v>
      </c>
      <c r="F639" s="121">
        <v>15</v>
      </c>
      <c r="G639" s="121"/>
      <c r="H639" s="111"/>
      <c r="I639" s="121">
        <v>65000</v>
      </c>
      <c r="J639" s="121">
        <v>35000</v>
      </c>
      <c r="K639" s="121">
        <v>210</v>
      </c>
      <c r="L639" s="125"/>
      <c r="M639" s="123" t="s">
        <v>343</v>
      </c>
      <c r="N639" s="111">
        <v>1</v>
      </c>
    </row>
    <row r="640" spans="2:14" ht="30">
      <c r="B640" s="130">
        <v>27</v>
      </c>
      <c r="C640" s="148" t="s">
        <v>309</v>
      </c>
      <c r="D640" s="151" t="s">
        <v>344</v>
      </c>
      <c r="E640" s="111">
        <v>2</v>
      </c>
      <c r="F640" s="121">
        <v>7</v>
      </c>
      <c r="G640" s="121"/>
      <c r="H640" s="121">
        <v>1</v>
      </c>
      <c r="I640" s="111">
        <v>19212</v>
      </c>
      <c r="J640" s="111">
        <v>15438</v>
      </c>
      <c r="K640" s="111">
        <v>88</v>
      </c>
      <c r="L640" s="125">
        <v>0.7</v>
      </c>
      <c r="M640" s="123" t="s">
        <v>345</v>
      </c>
      <c r="N640" s="111">
        <v>1</v>
      </c>
    </row>
    <row r="641" spans="2:14" ht="30">
      <c r="B641" s="130">
        <v>28</v>
      </c>
      <c r="C641" s="148" t="s">
        <v>309</v>
      </c>
      <c r="D641" s="151" t="s">
        <v>346</v>
      </c>
      <c r="E641" s="111">
        <v>3</v>
      </c>
      <c r="F641" s="121">
        <v>7</v>
      </c>
      <c r="G641" s="121"/>
      <c r="H641" s="121">
        <v>1</v>
      </c>
      <c r="I641" s="111">
        <v>28818</v>
      </c>
      <c r="J641" s="111">
        <v>23136</v>
      </c>
      <c r="K641" s="111">
        <v>132</v>
      </c>
      <c r="L641" s="125">
        <v>1.05</v>
      </c>
      <c r="M641" s="123" t="s">
        <v>347</v>
      </c>
      <c r="N641" s="111">
        <v>1</v>
      </c>
    </row>
    <row r="642" spans="2:14" ht="30">
      <c r="B642" s="130">
        <v>29</v>
      </c>
      <c r="C642" s="148" t="s">
        <v>309</v>
      </c>
      <c r="D642" s="151" t="s">
        <v>348</v>
      </c>
      <c r="E642" s="111">
        <v>3</v>
      </c>
      <c r="F642" s="121">
        <v>6</v>
      </c>
      <c r="G642" s="121"/>
      <c r="H642" s="121">
        <v>1</v>
      </c>
      <c r="I642" s="111">
        <v>28818</v>
      </c>
      <c r="J642" s="111">
        <v>23136</v>
      </c>
      <c r="K642" s="111">
        <v>132</v>
      </c>
      <c r="L642" s="125">
        <v>1.05</v>
      </c>
      <c r="M642" s="123" t="s">
        <v>349</v>
      </c>
      <c r="N642" s="111">
        <v>1</v>
      </c>
    </row>
    <row r="643" spans="2:14" ht="30">
      <c r="B643" s="130">
        <v>30</v>
      </c>
      <c r="C643" s="148" t="s">
        <v>309</v>
      </c>
      <c r="D643" s="151" t="s">
        <v>350</v>
      </c>
      <c r="E643" s="111">
        <v>2</v>
      </c>
      <c r="F643" s="121">
        <v>7</v>
      </c>
      <c r="G643" s="121"/>
      <c r="H643" s="121">
        <v>1</v>
      </c>
      <c r="I643" s="111">
        <v>19212</v>
      </c>
      <c r="J643" s="111">
        <v>15438</v>
      </c>
      <c r="K643" s="111">
        <v>88</v>
      </c>
      <c r="L643" s="125">
        <v>0.7</v>
      </c>
      <c r="M643" s="123" t="s">
        <v>351</v>
      </c>
      <c r="N643" s="111">
        <v>1</v>
      </c>
    </row>
    <row r="644" spans="2:14" ht="30">
      <c r="B644" s="130">
        <v>31</v>
      </c>
      <c r="C644" s="148" t="s">
        <v>309</v>
      </c>
      <c r="D644" s="151" t="s">
        <v>352</v>
      </c>
      <c r="E644" s="111">
        <v>2</v>
      </c>
      <c r="F644" s="121">
        <v>7</v>
      </c>
      <c r="G644" s="121"/>
      <c r="H644" s="121">
        <v>1</v>
      </c>
      <c r="I644" s="111">
        <v>19212</v>
      </c>
      <c r="J644" s="111">
        <v>15438</v>
      </c>
      <c r="K644" s="111">
        <v>88</v>
      </c>
      <c r="L644" s="125">
        <v>0.7</v>
      </c>
      <c r="M644" s="123" t="s">
        <v>353</v>
      </c>
      <c r="N644" s="111">
        <v>1</v>
      </c>
    </row>
    <row r="645" spans="2:14" ht="30">
      <c r="B645" s="130">
        <v>32</v>
      </c>
      <c r="C645" s="149" t="s">
        <v>354</v>
      </c>
      <c r="D645" s="151" t="s">
        <v>352</v>
      </c>
      <c r="E645" s="136">
        <v>1</v>
      </c>
      <c r="F645" s="136">
        <v>20</v>
      </c>
      <c r="G645" s="136"/>
      <c r="H645" s="136">
        <v>1.5</v>
      </c>
      <c r="I645" s="111">
        <v>2211769</v>
      </c>
      <c r="J645" s="111">
        <v>667278</v>
      </c>
      <c r="K645" s="111">
        <v>3835</v>
      </c>
      <c r="L645" s="123">
        <v>8</v>
      </c>
      <c r="M645" s="137" t="s">
        <v>355</v>
      </c>
      <c r="N645" s="136">
        <v>20</v>
      </c>
    </row>
    <row r="646" spans="2:14" ht="15">
      <c r="B646" s="130">
        <v>33</v>
      </c>
      <c r="C646" s="148" t="s">
        <v>309</v>
      </c>
      <c r="D646" s="151" t="s">
        <v>356</v>
      </c>
      <c r="E646" s="111">
        <v>2</v>
      </c>
      <c r="F646" s="121">
        <v>7</v>
      </c>
      <c r="G646" s="121"/>
      <c r="H646" s="121">
        <v>1</v>
      </c>
      <c r="I646" s="111">
        <v>19212</v>
      </c>
      <c r="J646" s="111">
        <v>15438</v>
      </c>
      <c r="K646" s="111">
        <v>88</v>
      </c>
      <c r="L646" s="125">
        <v>0.7</v>
      </c>
      <c r="M646" s="123" t="s">
        <v>357</v>
      </c>
      <c r="N646" s="111">
        <v>1</v>
      </c>
    </row>
    <row r="647" spans="2:14" ht="30">
      <c r="B647" s="130">
        <v>34</v>
      </c>
      <c r="C647" s="148" t="s">
        <v>309</v>
      </c>
      <c r="D647" s="151" t="s">
        <v>358</v>
      </c>
      <c r="E647" s="111">
        <v>2</v>
      </c>
      <c r="F647" s="121">
        <v>7</v>
      </c>
      <c r="G647" s="121"/>
      <c r="H647" s="121">
        <v>1</v>
      </c>
      <c r="I647" s="111">
        <v>19212</v>
      </c>
      <c r="J647" s="111">
        <v>15438</v>
      </c>
      <c r="K647" s="111">
        <v>88</v>
      </c>
      <c r="L647" s="125">
        <v>0.7</v>
      </c>
      <c r="M647" s="123" t="s">
        <v>359</v>
      </c>
      <c r="N647" s="111">
        <v>1</v>
      </c>
    </row>
    <row r="648" spans="2:14" ht="30">
      <c r="B648" s="130">
        <v>35</v>
      </c>
      <c r="C648" s="148" t="s">
        <v>309</v>
      </c>
      <c r="D648" s="151" t="s">
        <v>360</v>
      </c>
      <c r="E648" s="111">
        <v>4</v>
      </c>
      <c r="F648" s="121">
        <v>7</v>
      </c>
      <c r="G648" s="121"/>
      <c r="H648" s="121">
        <v>1</v>
      </c>
      <c r="I648" s="111">
        <v>38424</v>
      </c>
      <c r="J648" s="111">
        <v>30876</v>
      </c>
      <c r="K648" s="111">
        <v>176</v>
      </c>
      <c r="L648" s="125">
        <v>1.4</v>
      </c>
      <c r="M648" s="123" t="s">
        <v>361</v>
      </c>
      <c r="N648" s="111">
        <v>1</v>
      </c>
    </row>
    <row r="649" spans="2:14" ht="30">
      <c r="B649" s="130">
        <v>36</v>
      </c>
      <c r="C649" s="148" t="s">
        <v>302</v>
      </c>
      <c r="D649" s="151" t="s">
        <v>362</v>
      </c>
      <c r="E649" s="111">
        <v>1</v>
      </c>
      <c r="F649" s="121">
        <v>25</v>
      </c>
      <c r="G649" s="121"/>
      <c r="H649" s="111"/>
      <c r="I649" s="111">
        <v>230651</v>
      </c>
      <c r="J649" s="111">
        <v>73808</v>
      </c>
      <c r="K649" s="111">
        <v>420</v>
      </c>
      <c r="L649" s="125">
        <v>9.5</v>
      </c>
      <c r="M649" s="123" t="s">
        <v>363</v>
      </c>
      <c r="N649" s="111">
        <v>10</v>
      </c>
    </row>
    <row r="650" spans="2:14" ht="30">
      <c r="B650" s="130">
        <v>37</v>
      </c>
      <c r="C650" s="148" t="s">
        <v>364</v>
      </c>
      <c r="D650" s="151" t="s">
        <v>365</v>
      </c>
      <c r="E650" s="111">
        <v>3</v>
      </c>
      <c r="F650" s="111">
        <v>10</v>
      </c>
      <c r="G650" s="111"/>
      <c r="H650" s="111">
        <v>1</v>
      </c>
      <c r="I650" s="121">
        <v>9300</v>
      </c>
      <c r="J650" s="121">
        <v>9300</v>
      </c>
      <c r="K650" s="121">
        <v>54</v>
      </c>
      <c r="L650" s="125">
        <v>1</v>
      </c>
      <c r="M650" s="123" t="s">
        <v>366</v>
      </c>
      <c r="N650" s="111">
        <v>1</v>
      </c>
    </row>
    <row r="651" spans="2:14" ht="24.75" customHeight="1">
      <c r="B651" s="130">
        <v>38</v>
      </c>
      <c r="C651" s="148" t="s">
        <v>309</v>
      </c>
      <c r="D651" s="151" t="s">
        <v>367</v>
      </c>
      <c r="E651" s="111">
        <v>3</v>
      </c>
      <c r="F651" s="121">
        <v>8</v>
      </c>
      <c r="G651" s="121"/>
      <c r="H651" s="111">
        <v>1</v>
      </c>
      <c r="I651" s="111">
        <v>28818</v>
      </c>
      <c r="J651" s="111">
        <v>23136</v>
      </c>
      <c r="K651" s="111">
        <v>132</v>
      </c>
      <c r="L651" s="125">
        <v>1.5</v>
      </c>
      <c r="M651" s="123" t="s">
        <v>368</v>
      </c>
      <c r="N651" s="111">
        <v>1</v>
      </c>
    </row>
    <row r="652" spans="2:14" ht="18.75" customHeight="1">
      <c r="B652" s="130">
        <v>39</v>
      </c>
      <c r="C652" s="150" t="s">
        <v>341</v>
      </c>
      <c r="D652" s="151" t="s">
        <v>369</v>
      </c>
      <c r="E652" s="111">
        <v>1</v>
      </c>
      <c r="F652" s="111">
        <v>200</v>
      </c>
      <c r="G652" s="111"/>
      <c r="H652" s="111"/>
      <c r="I652" s="121">
        <v>1114654</v>
      </c>
      <c r="J652" s="121">
        <v>312104</v>
      </c>
      <c r="K652" s="121">
        <v>17373</v>
      </c>
      <c r="L652" s="125"/>
      <c r="M652" s="123" t="s">
        <v>370</v>
      </c>
      <c r="N652" s="111">
        <v>1</v>
      </c>
    </row>
    <row r="653" spans="2:14" ht="15">
      <c r="B653" s="130">
        <v>40</v>
      </c>
      <c r="C653" s="150" t="s">
        <v>364</v>
      </c>
      <c r="D653" s="151" t="s">
        <v>369</v>
      </c>
      <c r="E653" s="111">
        <v>3</v>
      </c>
      <c r="F653" s="121">
        <v>10</v>
      </c>
      <c r="G653" s="121"/>
      <c r="H653" s="111">
        <v>1</v>
      </c>
      <c r="I653" s="121">
        <v>9300</v>
      </c>
      <c r="J653" s="121">
        <v>9300</v>
      </c>
      <c r="K653" s="121">
        <v>54</v>
      </c>
      <c r="L653" s="125">
        <v>1</v>
      </c>
      <c r="M653" s="123" t="s">
        <v>371</v>
      </c>
      <c r="N653" s="111">
        <v>1</v>
      </c>
    </row>
    <row r="654" spans="2:14" ht="30">
      <c r="B654" s="130">
        <v>41</v>
      </c>
      <c r="C654" s="150" t="s">
        <v>309</v>
      </c>
      <c r="D654" s="151" t="s">
        <v>369</v>
      </c>
      <c r="E654" s="111">
        <v>1</v>
      </c>
      <c r="F654" s="121">
        <v>7</v>
      </c>
      <c r="G654" s="121"/>
      <c r="H654" s="111">
        <v>1</v>
      </c>
      <c r="I654" s="111">
        <v>9606</v>
      </c>
      <c r="J654" s="111">
        <v>7719</v>
      </c>
      <c r="K654" s="111">
        <v>44</v>
      </c>
      <c r="L654" s="125">
        <v>0.35</v>
      </c>
      <c r="M654" s="123" t="s">
        <v>372</v>
      </c>
      <c r="N654" s="111">
        <v>1</v>
      </c>
    </row>
    <row r="655" spans="2:14" ht="30">
      <c r="B655" s="130">
        <v>42</v>
      </c>
      <c r="C655" s="150" t="s">
        <v>373</v>
      </c>
      <c r="D655" s="144" t="s">
        <v>374</v>
      </c>
      <c r="E655" s="111">
        <v>1</v>
      </c>
      <c r="F655" s="111" t="s">
        <v>307</v>
      </c>
      <c r="G655" s="111"/>
      <c r="H655" s="111"/>
      <c r="I655" s="121">
        <v>165000</v>
      </c>
      <c r="J655" s="121">
        <v>150000</v>
      </c>
      <c r="K655" s="121">
        <v>890</v>
      </c>
      <c r="L655" s="125">
        <v>0.4</v>
      </c>
      <c r="M655" s="123" t="s">
        <v>375</v>
      </c>
      <c r="N655" s="111">
        <v>1</v>
      </c>
    </row>
    <row r="656" spans="2:14" ht="30">
      <c r="B656" s="130">
        <v>43</v>
      </c>
      <c r="C656" s="145" t="s">
        <v>311</v>
      </c>
      <c r="D656" s="144" t="s">
        <v>1196</v>
      </c>
      <c r="E656" s="121">
        <v>1</v>
      </c>
      <c r="F656" s="121">
        <v>5</v>
      </c>
      <c r="G656" s="121"/>
      <c r="H656" s="121">
        <v>1</v>
      </c>
      <c r="I656" s="111">
        <v>14098</v>
      </c>
      <c r="J656" s="111">
        <v>12475</v>
      </c>
      <c r="K656" s="111">
        <v>71</v>
      </c>
      <c r="L656" s="125">
        <v>1</v>
      </c>
      <c r="M656" s="159" t="s">
        <v>1197</v>
      </c>
      <c r="N656" s="160">
        <v>1</v>
      </c>
    </row>
    <row r="657" spans="2:14" ht="30">
      <c r="B657" s="130">
        <v>44</v>
      </c>
      <c r="C657" s="145" t="s">
        <v>311</v>
      </c>
      <c r="D657" s="144" t="s">
        <v>1196</v>
      </c>
      <c r="E657" s="121">
        <v>1</v>
      </c>
      <c r="F657" s="121">
        <v>5</v>
      </c>
      <c r="G657" s="121"/>
      <c r="H657" s="121">
        <v>1</v>
      </c>
      <c r="I657" s="111">
        <v>14098</v>
      </c>
      <c r="J657" s="111">
        <v>12475</v>
      </c>
      <c r="K657" s="111">
        <v>71</v>
      </c>
      <c r="L657" s="125">
        <v>1</v>
      </c>
      <c r="M657" s="159" t="s">
        <v>1198</v>
      </c>
      <c r="N657" s="160">
        <v>1</v>
      </c>
    </row>
    <row r="658" spans="2:14" ht="30">
      <c r="B658" s="130">
        <v>45</v>
      </c>
      <c r="C658" s="145" t="s">
        <v>311</v>
      </c>
      <c r="D658" s="144" t="s">
        <v>1196</v>
      </c>
      <c r="E658" s="121">
        <v>1</v>
      </c>
      <c r="F658" s="121">
        <v>5</v>
      </c>
      <c r="G658" s="121"/>
      <c r="H658" s="121">
        <v>1</v>
      </c>
      <c r="I658" s="111">
        <v>14098</v>
      </c>
      <c r="J658" s="111">
        <v>12475</v>
      </c>
      <c r="K658" s="111">
        <v>71</v>
      </c>
      <c r="L658" s="125">
        <v>1</v>
      </c>
      <c r="M658" s="159" t="s">
        <v>1199</v>
      </c>
      <c r="N658" s="160">
        <v>1</v>
      </c>
    </row>
    <row r="659" spans="2:14" ht="24" customHeight="1">
      <c r="B659" s="130">
        <v>46</v>
      </c>
      <c r="C659" s="145" t="s">
        <v>311</v>
      </c>
      <c r="D659" s="144" t="s">
        <v>1196</v>
      </c>
      <c r="E659" s="121">
        <v>1</v>
      </c>
      <c r="F659" s="121">
        <v>5</v>
      </c>
      <c r="G659" s="121"/>
      <c r="H659" s="121">
        <v>1</v>
      </c>
      <c r="I659" s="111">
        <v>14098</v>
      </c>
      <c r="J659" s="111">
        <v>12475</v>
      </c>
      <c r="K659" s="111">
        <v>71</v>
      </c>
      <c r="L659" s="125">
        <v>1</v>
      </c>
      <c r="M659" s="159"/>
      <c r="N659" s="160">
        <v>1</v>
      </c>
    </row>
    <row r="660" spans="2:14" ht="30">
      <c r="B660" s="130">
        <v>47</v>
      </c>
      <c r="C660" s="147" t="s">
        <v>302</v>
      </c>
      <c r="D660" s="144" t="s">
        <v>1200</v>
      </c>
      <c r="E660" s="111">
        <v>1</v>
      </c>
      <c r="F660" s="121">
        <v>25</v>
      </c>
      <c r="G660" s="121"/>
      <c r="H660" s="111"/>
      <c r="I660" s="111">
        <v>230651</v>
      </c>
      <c r="J660" s="111">
        <v>73808</v>
      </c>
      <c r="K660" s="111">
        <v>420</v>
      </c>
      <c r="L660" s="125">
        <v>9.5</v>
      </c>
      <c r="M660" s="159" t="s">
        <v>1201</v>
      </c>
      <c r="N660" s="160">
        <v>20</v>
      </c>
    </row>
    <row r="661" spans="2:14" ht="15">
      <c r="B661" s="12"/>
      <c r="C661" s="35"/>
      <c r="D661" s="36"/>
      <c r="E661" s="37"/>
      <c r="F661" s="37"/>
      <c r="G661" s="37"/>
      <c r="H661" s="37"/>
      <c r="I661" s="118"/>
      <c r="J661" s="110"/>
      <c r="K661" s="110"/>
      <c r="L661" s="103"/>
      <c r="M661" s="93"/>
      <c r="N661" s="108"/>
    </row>
    <row r="662" spans="2:14" ht="21" customHeight="1" thickBot="1">
      <c r="B662" s="198" t="s">
        <v>251</v>
      </c>
      <c r="C662" s="199"/>
      <c r="D662" s="200"/>
      <c r="E662" s="152">
        <v>579</v>
      </c>
      <c r="F662" s="152"/>
      <c r="G662" s="152"/>
      <c r="H662" s="152"/>
      <c r="I662" s="153">
        <f>SUM(I77:I661)</f>
        <v>99062511</v>
      </c>
      <c r="J662" s="153">
        <f>SUM(J77:J661)</f>
        <v>56438557</v>
      </c>
      <c r="K662" s="154">
        <f>SUM(K77:K661)</f>
        <v>342060</v>
      </c>
      <c r="L662" s="154">
        <f>SUM(L77:L661)</f>
        <v>520.1799999999992</v>
      </c>
      <c r="M662" s="154"/>
      <c r="N662" s="155">
        <v>580</v>
      </c>
    </row>
  </sheetData>
  <mergeCells count="370">
    <mergeCell ref="B458:B459"/>
    <mergeCell ref="B460:B461"/>
    <mergeCell ref="B470:B471"/>
    <mergeCell ref="B479:B480"/>
    <mergeCell ref="B481:B482"/>
    <mergeCell ref="B483:B484"/>
    <mergeCell ref="B485:B486"/>
    <mergeCell ref="B487:B488"/>
    <mergeCell ref="B123:B124"/>
    <mergeCell ref="B125:B126"/>
    <mergeCell ref="B425:B426"/>
    <mergeCell ref="B427:B428"/>
    <mergeCell ref="B429:B431"/>
    <mergeCell ref="B432:B434"/>
    <mergeCell ref="B435:B437"/>
    <mergeCell ref="B438:B439"/>
    <mergeCell ref="B440:B441"/>
    <mergeCell ref="B445:B446"/>
    <mergeCell ref="B452:B453"/>
    <mergeCell ref="B407:B408"/>
    <mergeCell ref="B409:B410"/>
    <mergeCell ref="B411:B412"/>
    <mergeCell ref="B413:B414"/>
    <mergeCell ref="B415:B416"/>
    <mergeCell ref="B417:B418"/>
    <mergeCell ref="B419:B420"/>
    <mergeCell ref="B421:B422"/>
    <mergeCell ref="B423:B424"/>
    <mergeCell ref="B387:B389"/>
    <mergeCell ref="B390:B391"/>
    <mergeCell ref="B392:B393"/>
    <mergeCell ref="B394:B396"/>
    <mergeCell ref="B397:B398"/>
    <mergeCell ref="B399:B400"/>
    <mergeCell ref="B401:B402"/>
    <mergeCell ref="B403:B404"/>
    <mergeCell ref="B405:B406"/>
    <mergeCell ref="B360:B362"/>
    <mergeCell ref="B363:B365"/>
    <mergeCell ref="B367:B370"/>
    <mergeCell ref="B371:B373"/>
    <mergeCell ref="B374:B376"/>
    <mergeCell ref="B378:B379"/>
    <mergeCell ref="B380:B382"/>
    <mergeCell ref="B383:B384"/>
    <mergeCell ref="B385:B386"/>
    <mergeCell ref="B341:B342"/>
    <mergeCell ref="B343:B344"/>
    <mergeCell ref="B345:B347"/>
    <mergeCell ref="B348:B349"/>
    <mergeCell ref="B350:B351"/>
    <mergeCell ref="B352:B353"/>
    <mergeCell ref="B354:B355"/>
    <mergeCell ref="B356:B357"/>
    <mergeCell ref="B358:B359"/>
    <mergeCell ref="B312:B313"/>
    <mergeCell ref="B314:B315"/>
    <mergeCell ref="B318:B319"/>
    <mergeCell ref="B325:B326"/>
    <mergeCell ref="B330:B331"/>
    <mergeCell ref="B333:B334"/>
    <mergeCell ref="B335:B336"/>
    <mergeCell ref="B337:B338"/>
    <mergeCell ref="B339:B340"/>
    <mergeCell ref="B308:B309"/>
    <mergeCell ref="B310:B311"/>
    <mergeCell ref="B567:B568"/>
    <mergeCell ref="B564:B566"/>
    <mergeCell ref="B562:B563"/>
    <mergeCell ref="B558:B559"/>
    <mergeCell ref="B548:B549"/>
    <mergeCell ref="B544:B545"/>
    <mergeCell ref="B541:B542"/>
    <mergeCell ref="B536:B537"/>
    <mergeCell ref="B530:B533"/>
    <mergeCell ref="B525:B527"/>
    <mergeCell ref="B522:B523"/>
    <mergeCell ref="B520:B521"/>
    <mergeCell ref="B517:B518"/>
    <mergeCell ref="B515:B516"/>
    <mergeCell ref="B512:B514"/>
    <mergeCell ref="B496:B497"/>
    <mergeCell ref="B498:B499"/>
    <mergeCell ref="B501:B502"/>
    <mergeCell ref="B503:B504"/>
    <mergeCell ref="B506:B507"/>
    <mergeCell ref="B508:B509"/>
    <mergeCell ref="B510:B511"/>
    <mergeCell ref="B284:B285"/>
    <mergeCell ref="B290:B291"/>
    <mergeCell ref="B292:B293"/>
    <mergeCell ref="B294:B295"/>
    <mergeCell ref="B296:B298"/>
    <mergeCell ref="B299:B301"/>
    <mergeCell ref="B302:B303"/>
    <mergeCell ref="B304:B305"/>
    <mergeCell ref="B306:B307"/>
    <mergeCell ref="B260:B261"/>
    <mergeCell ref="B262:B263"/>
    <mergeCell ref="B264:B265"/>
    <mergeCell ref="B269:B270"/>
    <mergeCell ref="B271:B272"/>
    <mergeCell ref="B275:B277"/>
    <mergeCell ref="B278:B279"/>
    <mergeCell ref="B282:B283"/>
    <mergeCell ref="B235:B236"/>
    <mergeCell ref="B239:B240"/>
    <mergeCell ref="B243:B244"/>
    <mergeCell ref="B245:B246"/>
    <mergeCell ref="B247:B249"/>
    <mergeCell ref="B250:B252"/>
    <mergeCell ref="B253:B254"/>
    <mergeCell ref="B255:B256"/>
    <mergeCell ref="B258:B259"/>
    <mergeCell ref="B211:B212"/>
    <mergeCell ref="B215:B216"/>
    <mergeCell ref="B217:B219"/>
    <mergeCell ref="B220:B222"/>
    <mergeCell ref="B223:B225"/>
    <mergeCell ref="B226:B227"/>
    <mergeCell ref="B228:B229"/>
    <mergeCell ref="B230:B231"/>
    <mergeCell ref="B232:B233"/>
    <mergeCell ref="B187:B188"/>
    <mergeCell ref="B189:B190"/>
    <mergeCell ref="B191:B192"/>
    <mergeCell ref="B193:B194"/>
    <mergeCell ref="B195:B196"/>
    <mergeCell ref="B197:B198"/>
    <mergeCell ref="B199:B200"/>
    <mergeCell ref="B202:B203"/>
    <mergeCell ref="B205:B206"/>
    <mergeCell ref="B166:B167"/>
    <mergeCell ref="B168:B169"/>
    <mergeCell ref="B170:B171"/>
    <mergeCell ref="B173:B174"/>
    <mergeCell ref="B177:B178"/>
    <mergeCell ref="B179:B180"/>
    <mergeCell ref="B181:B182"/>
    <mergeCell ref="B183:B184"/>
    <mergeCell ref="B185:B186"/>
    <mergeCell ref="B144:B145"/>
    <mergeCell ref="B146:B147"/>
    <mergeCell ref="B148:B149"/>
    <mergeCell ref="B150:B151"/>
    <mergeCell ref="B156:B157"/>
    <mergeCell ref="B158:B159"/>
    <mergeCell ref="B160:B161"/>
    <mergeCell ref="B162:B163"/>
    <mergeCell ref="B164:B165"/>
    <mergeCell ref="B128:B129"/>
    <mergeCell ref="B130:B131"/>
    <mergeCell ref="B133:B134"/>
    <mergeCell ref="B135:B137"/>
    <mergeCell ref="B138:B139"/>
    <mergeCell ref="B140:B141"/>
    <mergeCell ref="B142:B143"/>
    <mergeCell ref="B99:B101"/>
    <mergeCell ref="B102:B104"/>
    <mergeCell ref="B105:B106"/>
    <mergeCell ref="B107:B108"/>
    <mergeCell ref="B109:B110"/>
    <mergeCell ref="B111:B112"/>
    <mergeCell ref="B113:B114"/>
    <mergeCell ref="B117:B118"/>
    <mergeCell ref="B119:B120"/>
    <mergeCell ref="D80:D82"/>
    <mergeCell ref="B77:B79"/>
    <mergeCell ref="B80:B82"/>
    <mergeCell ref="B83:B84"/>
    <mergeCell ref="B85:B86"/>
    <mergeCell ref="B87:B89"/>
    <mergeCell ref="B90:B92"/>
    <mergeCell ref="B93:B95"/>
    <mergeCell ref="B96:B98"/>
    <mergeCell ref="Q7:R7"/>
    <mergeCell ref="I16:L16"/>
    <mergeCell ref="D73:N73"/>
    <mergeCell ref="E3:L3"/>
    <mergeCell ref="B662:D662"/>
    <mergeCell ref="E5:N5"/>
    <mergeCell ref="B613:D613"/>
    <mergeCell ref="D77:D79"/>
    <mergeCell ref="D83:D84"/>
    <mergeCell ref="D85:D86"/>
    <mergeCell ref="D87:D89"/>
    <mergeCell ref="D90:D92"/>
    <mergeCell ref="D93:D95"/>
    <mergeCell ref="D96:D98"/>
    <mergeCell ref="D99:D101"/>
    <mergeCell ref="D102:D104"/>
    <mergeCell ref="D105:D106"/>
    <mergeCell ref="D107:D108"/>
    <mergeCell ref="D109:D110"/>
    <mergeCell ref="D111:D112"/>
    <mergeCell ref="D128:D129"/>
    <mergeCell ref="D130:D131"/>
    <mergeCell ref="D133:D134"/>
    <mergeCell ref="D135:D137"/>
    <mergeCell ref="B1:N1"/>
    <mergeCell ref="I17:L17"/>
    <mergeCell ref="E9:L9"/>
    <mergeCell ref="B76:N76"/>
    <mergeCell ref="B74:B75"/>
    <mergeCell ref="C74:C75"/>
    <mergeCell ref="D74:D75"/>
    <mergeCell ref="E74:E75"/>
    <mergeCell ref="F74:H74"/>
    <mergeCell ref="E6:K6"/>
    <mergeCell ref="E7:K7"/>
    <mergeCell ref="E8:K8"/>
    <mergeCell ref="N74:N75"/>
    <mergeCell ref="D138:D139"/>
    <mergeCell ref="D113:D114"/>
    <mergeCell ref="D117:D118"/>
    <mergeCell ref="D119:D120"/>
    <mergeCell ref="D121:D123"/>
    <mergeCell ref="D124:D126"/>
    <mergeCell ref="D150:D151"/>
    <mergeCell ref="D156:D157"/>
    <mergeCell ref="D158:D159"/>
    <mergeCell ref="D160:D161"/>
    <mergeCell ref="D162:D163"/>
    <mergeCell ref="D140:D141"/>
    <mergeCell ref="D142:D143"/>
    <mergeCell ref="D144:D145"/>
    <mergeCell ref="D146:D147"/>
    <mergeCell ref="D148:D149"/>
    <mergeCell ref="D175:D176"/>
    <mergeCell ref="D177:D178"/>
    <mergeCell ref="D179:D180"/>
    <mergeCell ref="D181:D182"/>
    <mergeCell ref="D183:D184"/>
    <mergeCell ref="D164:D165"/>
    <mergeCell ref="D166:D167"/>
    <mergeCell ref="D168:D169"/>
    <mergeCell ref="D170:D171"/>
    <mergeCell ref="D173:D174"/>
    <mergeCell ref="D195:D196"/>
    <mergeCell ref="D197:D198"/>
    <mergeCell ref="D199:D200"/>
    <mergeCell ref="D202:D203"/>
    <mergeCell ref="D205:D206"/>
    <mergeCell ref="D185:D186"/>
    <mergeCell ref="D187:D188"/>
    <mergeCell ref="D189:D190"/>
    <mergeCell ref="D191:D192"/>
    <mergeCell ref="D193:D194"/>
    <mergeCell ref="D223:D225"/>
    <mergeCell ref="D226:D227"/>
    <mergeCell ref="D228:D229"/>
    <mergeCell ref="D230:D231"/>
    <mergeCell ref="D232:D233"/>
    <mergeCell ref="D208:D209"/>
    <mergeCell ref="D211:D212"/>
    <mergeCell ref="D215:D216"/>
    <mergeCell ref="D217:D219"/>
    <mergeCell ref="D220:D222"/>
    <mergeCell ref="D250:D252"/>
    <mergeCell ref="D253:D254"/>
    <mergeCell ref="D255:D256"/>
    <mergeCell ref="D258:D259"/>
    <mergeCell ref="D260:D261"/>
    <mergeCell ref="D235:D236"/>
    <mergeCell ref="D239:D240"/>
    <mergeCell ref="D243:D244"/>
    <mergeCell ref="D245:D246"/>
    <mergeCell ref="D247:D249"/>
    <mergeCell ref="D278:D279"/>
    <mergeCell ref="D282:D283"/>
    <mergeCell ref="D284:D285"/>
    <mergeCell ref="D290:D291"/>
    <mergeCell ref="D292:D293"/>
    <mergeCell ref="D262:D263"/>
    <mergeCell ref="D264:D265"/>
    <mergeCell ref="D269:D270"/>
    <mergeCell ref="D271:D272"/>
    <mergeCell ref="D275:D277"/>
    <mergeCell ref="D306:D307"/>
    <mergeCell ref="D308:D309"/>
    <mergeCell ref="D310:D311"/>
    <mergeCell ref="D312:D313"/>
    <mergeCell ref="D314:D315"/>
    <mergeCell ref="D294:D295"/>
    <mergeCell ref="D296:D298"/>
    <mergeCell ref="D299:D301"/>
    <mergeCell ref="D302:D303"/>
    <mergeCell ref="D304:D305"/>
    <mergeCell ref="D337:D338"/>
    <mergeCell ref="D339:D340"/>
    <mergeCell ref="D341:D342"/>
    <mergeCell ref="D343:D344"/>
    <mergeCell ref="D345:D347"/>
    <mergeCell ref="D318:D319"/>
    <mergeCell ref="D325:D326"/>
    <mergeCell ref="D330:D331"/>
    <mergeCell ref="D333:D334"/>
    <mergeCell ref="D335:D336"/>
    <mergeCell ref="D358:D359"/>
    <mergeCell ref="D360:D362"/>
    <mergeCell ref="D363:D365"/>
    <mergeCell ref="D367:D370"/>
    <mergeCell ref="D371:D373"/>
    <mergeCell ref="D348:D349"/>
    <mergeCell ref="D350:D351"/>
    <mergeCell ref="D352:D353"/>
    <mergeCell ref="D354:D355"/>
    <mergeCell ref="D356:D357"/>
    <mergeCell ref="D387:D389"/>
    <mergeCell ref="D390:D391"/>
    <mergeCell ref="D392:D393"/>
    <mergeCell ref="D394:D396"/>
    <mergeCell ref="D397:D398"/>
    <mergeCell ref="D374:D376"/>
    <mergeCell ref="D378:D379"/>
    <mergeCell ref="D380:D382"/>
    <mergeCell ref="D383:D384"/>
    <mergeCell ref="D385:D386"/>
    <mergeCell ref="D409:D410"/>
    <mergeCell ref="D411:D412"/>
    <mergeCell ref="D413:D414"/>
    <mergeCell ref="D415:D416"/>
    <mergeCell ref="D417:D418"/>
    <mergeCell ref="D399:D400"/>
    <mergeCell ref="D401:D402"/>
    <mergeCell ref="D403:D404"/>
    <mergeCell ref="D405:D406"/>
    <mergeCell ref="D407:D408"/>
    <mergeCell ref="D429:D431"/>
    <mergeCell ref="D432:D434"/>
    <mergeCell ref="D435:D437"/>
    <mergeCell ref="D438:D439"/>
    <mergeCell ref="D440:D441"/>
    <mergeCell ref="D419:D420"/>
    <mergeCell ref="D421:D422"/>
    <mergeCell ref="D423:D424"/>
    <mergeCell ref="D425:D426"/>
    <mergeCell ref="D427:D428"/>
    <mergeCell ref="D479:D480"/>
    <mergeCell ref="D481:D482"/>
    <mergeCell ref="D483:D484"/>
    <mergeCell ref="D485:D486"/>
    <mergeCell ref="D487:D488"/>
    <mergeCell ref="D445:D446"/>
    <mergeCell ref="D452:D453"/>
    <mergeCell ref="D458:D459"/>
    <mergeCell ref="D460:D461"/>
    <mergeCell ref="D470:D471"/>
    <mergeCell ref="D508:D509"/>
    <mergeCell ref="D510:D511"/>
    <mergeCell ref="D512:D514"/>
    <mergeCell ref="D515:D516"/>
    <mergeCell ref="D517:D518"/>
    <mergeCell ref="D496:D497"/>
    <mergeCell ref="D498:D499"/>
    <mergeCell ref="D501:D502"/>
    <mergeCell ref="D503:D504"/>
    <mergeCell ref="D506:D507"/>
    <mergeCell ref="D564:D566"/>
    <mergeCell ref="D567:D568"/>
    <mergeCell ref="D541:D542"/>
    <mergeCell ref="D544:D545"/>
    <mergeCell ref="D548:D549"/>
    <mergeCell ref="D558:D559"/>
    <mergeCell ref="D562:D563"/>
    <mergeCell ref="D520:D521"/>
    <mergeCell ref="D522:D523"/>
    <mergeCell ref="D525:D527"/>
    <mergeCell ref="D530:D533"/>
    <mergeCell ref="D536:D5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J40" sqref="J40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214" t="s">
        <v>252</v>
      </c>
      <c r="B1" s="214"/>
      <c r="C1" s="214"/>
      <c r="D1" s="214"/>
      <c r="E1" s="214"/>
      <c r="F1" s="214"/>
      <c r="G1" s="66" t="s">
        <v>253</v>
      </c>
    </row>
    <row r="2" spans="1:7" ht="15">
      <c r="A2" s="213" t="s">
        <v>47</v>
      </c>
      <c r="B2" s="213"/>
      <c r="C2" s="213"/>
      <c r="D2" s="213"/>
      <c r="E2" s="213"/>
      <c r="F2" s="213"/>
      <c r="G2" s="213"/>
    </row>
    <row r="3" spans="1:7" ht="15">
      <c r="A3" s="67" t="s">
        <v>48</v>
      </c>
      <c r="B3" s="212">
        <v>302</v>
      </c>
      <c r="C3" s="212"/>
      <c r="D3" s="212"/>
      <c r="E3" s="212"/>
      <c r="F3" s="212"/>
      <c r="G3" s="212"/>
    </row>
    <row r="4" spans="1:7" ht="15">
      <c r="A4" s="67" t="s">
        <v>49</v>
      </c>
      <c r="B4" s="215">
        <v>1445</v>
      </c>
      <c r="C4" s="215"/>
      <c r="D4" s="215"/>
      <c r="E4" s="215"/>
      <c r="F4" s="215"/>
      <c r="G4" s="215"/>
    </row>
    <row r="5" spans="1:7" ht="15">
      <c r="A5" s="67" t="s">
        <v>50</v>
      </c>
      <c r="B5" s="212">
        <v>291</v>
      </c>
      <c r="C5" s="212"/>
      <c r="D5" s="212"/>
      <c r="E5" s="212"/>
      <c r="F5" s="212"/>
      <c r="G5" s="212"/>
    </row>
    <row r="6" spans="1:7" ht="15">
      <c r="A6" s="67" t="s">
        <v>51</v>
      </c>
      <c r="B6" s="215">
        <v>1329</v>
      </c>
      <c r="C6" s="215"/>
      <c r="D6" s="215"/>
      <c r="E6" s="215"/>
      <c r="F6" s="215"/>
      <c r="G6" s="215"/>
    </row>
    <row r="7" spans="1:7" ht="15">
      <c r="A7" s="67" t="s">
        <v>52</v>
      </c>
      <c r="B7" s="212">
        <v>1.05</v>
      </c>
      <c r="C7" s="212"/>
      <c r="D7" s="212"/>
      <c r="E7" s="212"/>
      <c r="F7" s="212"/>
      <c r="G7" s="212"/>
    </row>
    <row r="8" spans="1:7" ht="15">
      <c r="A8" s="67" t="s">
        <v>53</v>
      </c>
      <c r="B8" s="212">
        <v>65.46</v>
      </c>
      <c r="C8" s="212"/>
      <c r="D8" s="212"/>
      <c r="E8" s="212"/>
      <c r="F8" s="212"/>
      <c r="G8" s="212"/>
    </row>
    <row r="9" spans="1:7" ht="21">
      <c r="A9" s="68" t="s">
        <v>54</v>
      </c>
      <c r="B9" s="69" t="s">
        <v>55</v>
      </c>
      <c r="C9" s="69" t="s">
        <v>56</v>
      </c>
      <c r="D9" s="69" t="s">
        <v>57</v>
      </c>
      <c r="E9" s="69" t="s">
        <v>58</v>
      </c>
      <c r="F9" s="69" t="s">
        <v>59</v>
      </c>
      <c r="G9" s="70" t="s">
        <v>60</v>
      </c>
    </row>
    <row r="10" spans="1:7" ht="15">
      <c r="A10" s="67" t="s">
        <v>61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2"/>
    </row>
    <row r="11" spans="1:7" ht="15">
      <c r="A11" s="67" t="s">
        <v>62</v>
      </c>
      <c r="B11" s="73">
        <v>9390</v>
      </c>
      <c r="C11" s="73">
        <v>37789</v>
      </c>
      <c r="D11" s="73">
        <v>32713</v>
      </c>
      <c r="E11" s="73">
        <v>34769</v>
      </c>
      <c r="F11" s="73">
        <v>15342</v>
      </c>
      <c r="G11" s="72"/>
    </row>
    <row r="12" spans="1:7" ht="15">
      <c r="A12" s="67" t="s">
        <v>63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65"/>
    </row>
    <row r="13" spans="1:7" ht="15">
      <c r="A13" s="67" t="s">
        <v>64</v>
      </c>
      <c r="B13" s="71">
        <v>0</v>
      </c>
      <c r="C13" s="71"/>
      <c r="D13" s="71"/>
      <c r="E13" s="71"/>
      <c r="F13" s="71"/>
      <c r="G13" s="72"/>
    </row>
    <row r="14" spans="1:7" ht="15">
      <c r="A14" s="67" t="s">
        <v>65</v>
      </c>
      <c r="B14" s="71">
        <v>1.66</v>
      </c>
      <c r="C14" s="71">
        <v>1.37</v>
      </c>
      <c r="D14" s="71">
        <v>1.13</v>
      </c>
      <c r="E14" s="71">
        <v>0.89</v>
      </c>
      <c r="F14" s="71">
        <v>1.1</v>
      </c>
      <c r="G14" s="65"/>
    </row>
    <row r="15" spans="1:7" ht="15">
      <c r="A15" s="67" t="s">
        <v>66</v>
      </c>
      <c r="B15" s="71">
        <v>54.1</v>
      </c>
      <c r="C15" s="71">
        <v>50.59</v>
      </c>
      <c r="D15" s="71">
        <v>53.89</v>
      </c>
      <c r="E15" s="71">
        <v>51.82</v>
      </c>
      <c r="F15" s="71">
        <v>44.81</v>
      </c>
      <c r="G15" s="65"/>
    </row>
    <row r="16" spans="1:7" ht="15">
      <c r="A16" s="67" t="s">
        <v>67</v>
      </c>
      <c r="B16" s="71">
        <v>47.74</v>
      </c>
      <c r="C16" s="71">
        <v>48.15</v>
      </c>
      <c r="D16" s="71">
        <v>47.82</v>
      </c>
      <c r="E16" s="71">
        <v>51.61</v>
      </c>
      <c r="F16" s="71">
        <v>51.3</v>
      </c>
      <c r="G16" s="65"/>
    </row>
    <row r="17" spans="1:7" ht="15">
      <c r="A17" s="67" t="s">
        <v>68</v>
      </c>
      <c r="B17" s="71">
        <v>42.49</v>
      </c>
      <c r="C17" s="71">
        <v>133.06</v>
      </c>
      <c r="D17" s="71">
        <v>115.19</v>
      </c>
      <c r="E17" s="71">
        <v>124.18</v>
      </c>
      <c r="F17" s="71">
        <v>57.25</v>
      </c>
      <c r="G17" s="65"/>
    </row>
    <row r="18" spans="1:7" ht="15">
      <c r="A18" s="67" t="s">
        <v>69</v>
      </c>
      <c r="B18" s="71">
        <v>189.85</v>
      </c>
      <c r="C18" s="71">
        <v>175.93</v>
      </c>
      <c r="D18" s="71">
        <v>174</v>
      </c>
      <c r="E18" s="71">
        <v>172</v>
      </c>
      <c r="F18" s="71">
        <v>167</v>
      </c>
      <c r="G18" s="65"/>
    </row>
    <row r="19" spans="1:7" ht="15">
      <c r="A19" s="67" t="s">
        <v>70</v>
      </c>
      <c r="B19" s="71">
        <v>0</v>
      </c>
      <c r="C19" s="71">
        <v>233</v>
      </c>
      <c r="D19" s="71">
        <v>204</v>
      </c>
      <c r="E19" s="71">
        <v>198</v>
      </c>
      <c r="F19" s="71">
        <v>23</v>
      </c>
      <c r="G19" s="65"/>
    </row>
    <row r="20" spans="1:7" ht="15">
      <c r="A20" s="67" t="s">
        <v>71</v>
      </c>
      <c r="B20" s="71">
        <v>221</v>
      </c>
      <c r="C20" s="71">
        <v>284</v>
      </c>
      <c r="D20" s="71">
        <v>284</v>
      </c>
      <c r="E20" s="71">
        <v>280</v>
      </c>
      <c r="F20" s="71">
        <v>268</v>
      </c>
      <c r="G20" s="72"/>
    </row>
    <row r="21" spans="1:7" ht="15">
      <c r="A21" s="67" t="s">
        <v>72</v>
      </c>
      <c r="B21" s="71">
        <v>455</v>
      </c>
      <c r="C21" s="71">
        <v>627</v>
      </c>
      <c r="D21" s="71">
        <v>617</v>
      </c>
      <c r="E21" s="71">
        <v>606</v>
      </c>
      <c r="F21" s="71">
        <v>555</v>
      </c>
      <c r="G21" s="72"/>
    </row>
    <row r="22" spans="1:7" ht="15">
      <c r="A22" s="67" t="s">
        <v>73</v>
      </c>
      <c r="B22" s="71">
        <v>1</v>
      </c>
      <c r="C22" s="71">
        <v>4</v>
      </c>
      <c r="D22" s="71">
        <v>0</v>
      </c>
      <c r="E22" s="71">
        <v>1</v>
      </c>
      <c r="F22" s="71">
        <v>0</v>
      </c>
      <c r="G22" s="65"/>
    </row>
    <row r="23" spans="1:7" ht="15">
      <c r="A23" s="213" t="s">
        <v>74</v>
      </c>
      <c r="B23" s="213"/>
      <c r="C23" s="213"/>
      <c r="D23" s="213"/>
      <c r="E23" s="213"/>
      <c r="F23" s="213"/>
      <c r="G23" s="213"/>
    </row>
    <row r="24" spans="1:7" ht="15">
      <c r="A24" s="67" t="s">
        <v>75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65"/>
    </row>
    <row r="25" spans="1:7" ht="15">
      <c r="A25" s="67" t="s">
        <v>76</v>
      </c>
      <c r="B25" s="71">
        <v>47</v>
      </c>
      <c r="C25" s="71">
        <v>75</v>
      </c>
      <c r="D25" s="71">
        <v>117</v>
      </c>
      <c r="E25" s="71">
        <v>85</v>
      </c>
      <c r="F25" s="71">
        <v>80</v>
      </c>
      <c r="G25" s="72"/>
    </row>
    <row r="26" spans="1:7" ht="15">
      <c r="A26" s="67" t="s">
        <v>77</v>
      </c>
      <c r="B26" s="71">
        <v>19</v>
      </c>
      <c r="C26" s="71">
        <v>41</v>
      </c>
      <c r="D26" s="71">
        <v>42</v>
      </c>
      <c r="E26" s="71">
        <v>44</v>
      </c>
      <c r="F26" s="71">
        <v>41</v>
      </c>
      <c r="G26" s="72"/>
    </row>
    <row r="27" spans="1:7" ht="15">
      <c r="A27" s="67" t="s">
        <v>78</v>
      </c>
      <c r="B27" s="71">
        <v>28</v>
      </c>
      <c r="C27" s="71">
        <v>34</v>
      </c>
      <c r="D27" s="71">
        <v>75</v>
      </c>
      <c r="E27" s="71">
        <v>41</v>
      </c>
      <c r="F27" s="71">
        <v>39</v>
      </c>
      <c r="G27" s="65"/>
    </row>
    <row r="28" spans="1:7" ht="15">
      <c r="A28" s="67" t="s">
        <v>79</v>
      </c>
      <c r="B28" s="71">
        <v>83.17</v>
      </c>
      <c r="C28" s="71">
        <v>85.02</v>
      </c>
      <c r="D28" s="71">
        <v>77.45</v>
      </c>
      <c r="E28" s="71">
        <v>86.74</v>
      </c>
      <c r="F28" s="71">
        <v>69.31</v>
      </c>
      <c r="G28" s="65"/>
    </row>
    <row r="29" spans="1:7" ht="15">
      <c r="A29" s="67" t="s">
        <v>80</v>
      </c>
      <c r="B29" s="71">
        <v>85.11</v>
      </c>
      <c r="C29" s="71">
        <v>90.67</v>
      </c>
      <c r="D29" s="71">
        <v>94.02</v>
      </c>
      <c r="E29" s="71">
        <v>82.35</v>
      </c>
      <c r="F29" s="71">
        <v>80</v>
      </c>
      <c r="G29" s="65"/>
    </row>
    <row r="30" spans="1:7" ht="15">
      <c r="A30" s="213" t="s">
        <v>81</v>
      </c>
      <c r="B30" s="213"/>
      <c r="C30" s="213"/>
      <c r="D30" s="213"/>
      <c r="E30" s="213"/>
      <c r="F30" s="213"/>
      <c r="G30" s="213"/>
    </row>
    <row r="31" spans="1:7" ht="15">
      <c r="A31" s="67" t="s">
        <v>82</v>
      </c>
      <c r="B31" s="71">
        <v>33.78</v>
      </c>
      <c r="C31" s="71">
        <v>70.99</v>
      </c>
      <c r="D31" s="71">
        <v>62.08</v>
      </c>
      <c r="E31" s="71">
        <v>68.25</v>
      </c>
      <c r="F31" s="71">
        <v>28.57</v>
      </c>
      <c r="G31" s="65"/>
    </row>
    <row r="32" spans="1:7" ht="15">
      <c r="A32" s="67" t="s">
        <v>83</v>
      </c>
      <c r="B32" s="71">
        <v>25.31</v>
      </c>
      <c r="C32" s="71">
        <v>60.5</v>
      </c>
      <c r="D32" s="71">
        <v>55.2</v>
      </c>
      <c r="E32" s="71">
        <v>59.49</v>
      </c>
      <c r="F32" s="71">
        <v>24.23</v>
      </c>
      <c r="G32" s="65"/>
    </row>
    <row r="33" spans="1:7" ht="15">
      <c r="A33" s="67" t="s">
        <v>84</v>
      </c>
      <c r="B33" s="71">
        <v>8.28</v>
      </c>
      <c r="C33" s="71">
        <v>9.83</v>
      </c>
      <c r="D33" s="71">
        <v>6.08</v>
      </c>
      <c r="E33" s="71">
        <v>7.78</v>
      </c>
      <c r="F33" s="71">
        <v>3.46</v>
      </c>
      <c r="G33" s="65"/>
    </row>
    <row r="34" spans="1:7" ht="15">
      <c r="A34" s="67" t="s">
        <v>85</v>
      </c>
      <c r="B34" s="71">
        <v>24.65</v>
      </c>
      <c r="C34" s="71">
        <v>13.98</v>
      </c>
      <c r="D34" s="71">
        <v>9.92</v>
      </c>
      <c r="E34" s="71">
        <v>11.56</v>
      </c>
      <c r="F34" s="71">
        <v>12.51</v>
      </c>
      <c r="G34" s="65"/>
    </row>
    <row r="35" spans="1:7" ht="15">
      <c r="A35" s="67" t="s">
        <v>86</v>
      </c>
      <c r="B35" s="71">
        <v>0.18</v>
      </c>
      <c r="C35" s="71">
        <v>0.66</v>
      </c>
      <c r="D35" s="71">
        <v>0.8</v>
      </c>
      <c r="E35" s="71">
        <v>0.98</v>
      </c>
      <c r="F35" s="71">
        <v>0.88</v>
      </c>
      <c r="G35" s="65"/>
    </row>
    <row r="36" spans="1:7" ht="15">
      <c r="A36" s="67" t="s">
        <v>87</v>
      </c>
      <c r="B36" s="71">
        <v>0.53</v>
      </c>
      <c r="C36" s="71">
        <v>0.93</v>
      </c>
      <c r="D36" s="71">
        <v>1.29</v>
      </c>
      <c r="E36" s="71">
        <v>1.44</v>
      </c>
      <c r="F36" s="71">
        <v>3.08</v>
      </c>
      <c r="G36" s="65"/>
    </row>
    <row r="37" spans="1:7" ht="15">
      <c r="A37" s="67" t="s">
        <v>88</v>
      </c>
      <c r="B37" s="71">
        <v>193.08</v>
      </c>
      <c r="C37" s="71">
        <v>202</v>
      </c>
      <c r="D37" s="71">
        <v>176.44</v>
      </c>
      <c r="E37" s="71">
        <v>195.03</v>
      </c>
      <c r="F37" s="71">
        <v>178.38</v>
      </c>
      <c r="G37" s="65"/>
    </row>
    <row r="38" spans="1:7" ht="15">
      <c r="A38" s="67" t="s">
        <v>89</v>
      </c>
      <c r="B38" s="71">
        <v>100</v>
      </c>
      <c r="C38" s="71">
        <v>100</v>
      </c>
      <c r="D38" s="71">
        <v>99.98</v>
      </c>
      <c r="E38" s="71">
        <v>99.73</v>
      </c>
      <c r="F38" s="71">
        <v>100</v>
      </c>
      <c r="G38" s="65"/>
    </row>
    <row r="39" spans="1:7" ht="15">
      <c r="A39" s="67" t="s">
        <v>90</v>
      </c>
      <c r="B39" s="71">
        <v>100</v>
      </c>
      <c r="C39" s="71">
        <v>79.31</v>
      </c>
      <c r="D39" s="71">
        <v>90.55</v>
      </c>
      <c r="E39" s="71">
        <v>100</v>
      </c>
      <c r="F39" s="71">
        <v>45.71</v>
      </c>
      <c r="G39" s="71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78"/>
  <sheetViews>
    <sheetView workbookViewId="0" topLeftCell="A50">
      <selection activeCell="L6" sqref="L6"/>
    </sheetView>
  </sheetViews>
  <sheetFormatPr defaultColWidth="9.140625" defaultRowHeight="15"/>
  <cols>
    <col min="1" max="1" width="5.00390625" style="55" customWidth="1"/>
    <col min="2" max="2" width="13.7109375" style="55" customWidth="1"/>
    <col min="3" max="3" width="27.00390625" style="84" customWidth="1"/>
    <col min="4" max="4" width="16.28125" style="55" customWidth="1"/>
    <col min="5" max="6" width="9.140625" style="55" customWidth="1"/>
    <col min="7" max="7" width="10.7109375" style="55" customWidth="1"/>
    <col min="8" max="8" width="11.7109375" style="55" customWidth="1"/>
    <col min="9" max="9" width="15.7109375" style="55" customWidth="1"/>
    <col min="10" max="10" width="15.28125" style="55" customWidth="1"/>
    <col min="11" max="11" width="13.8515625" style="0" customWidth="1"/>
    <col min="12" max="12" width="16.8515625" style="88" customWidth="1"/>
    <col min="13" max="16384" width="9.140625" style="55" customWidth="1"/>
  </cols>
  <sheetData>
    <row r="1" spans="1:11" ht="23.25" customHeight="1">
      <c r="A1" s="219" t="s">
        <v>277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</row>
    <row r="2" spans="1:11" s="79" customFormat="1" ht="48" customHeight="1">
      <c r="A2" s="80" t="s">
        <v>244</v>
      </c>
      <c r="B2" s="80" t="s">
        <v>245</v>
      </c>
      <c r="C2" s="85" t="s">
        <v>246</v>
      </c>
      <c r="D2" s="80"/>
      <c r="E2" s="80" t="s">
        <v>241</v>
      </c>
      <c r="F2" s="80" t="s">
        <v>242</v>
      </c>
      <c r="G2" s="80" t="s">
        <v>243</v>
      </c>
      <c r="H2" s="80" t="s">
        <v>278</v>
      </c>
      <c r="I2" s="80" t="s">
        <v>283</v>
      </c>
      <c r="J2" s="80" t="s">
        <v>272</v>
      </c>
      <c r="K2" s="80" t="s">
        <v>247</v>
      </c>
    </row>
    <row r="3" spans="1:11" s="79" customFormat="1" ht="16.5" customHeight="1">
      <c r="A3" s="80"/>
      <c r="B3" s="80"/>
      <c r="C3" s="85"/>
      <c r="D3" s="80" t="s">
        <v>284</v>
      </c>
      <c r="E3" s="80" t="s">
        <v>279</v>
      </c>
      <c r="F3" s="80" t="s">
        <v>279</v>
      </c>
      <c r="G3" s="80" t="s">
        <v>279</v>
      </c>
      <c r="H3" s="80" t="s">
        <v>280</v>
      </c>
      <c r="I3" s="80" t="s">
        <v>281</v>
      </c>
      <c r="J3" s="80" t="s">
        <v>282</v>
      </c>
      <c r="K3" s="80" t="s">
        <v>282</v>
      </c>
    </row>
    <row r="4" spans="1:11" ht="15" customHeight="1">
      <c r="A4" s="57">
        <v>1</v>
      </c>
      <c r="B4" s="57" t="s">
        <v>184</v>
      </c>
      <c r="C4" s="81" t="s">
        <v>119</v>
      </c>
      <c r="D4" s="58" t="s">
        <v>185</v>
      </c>
      <c r="E4" s="55">
        <v>25</v>
      </c>
      <c r="F4" s="55">
        <v>25</v>
      </c>
      <c r="G4" s="55">
        <v>3</v>
      </c>
      <c r="H4" s="86">
        <f aca="true" t="shared" si="0" ref="H4:H35">(E4+(E4-(2*G4*0.1)*(G4/0.3-1)))/2*(F4+(F4-(2*G4*0.1)*(G4/0.3-1)))/2*G4</f>
        <v>1491.8700000000001</v>
      </c>
      <c r="I4" s="86">
        <f>0.75*(H4/0.15)/10000</f>
        <v>0.745935</v>
      </c>
      <c r="J4" s="56">
        <f>I4*2</f>
        <v>1.49187</v>
      </c>
      <c r="K4" s="56">
        <f>+J4+I4</f>
        <v>2.237805</v>
      </c>
    </row>
    <row r="5" spans="1:11" ht="15" customHeight="1">
      <c r="A5" s="57">
        <v>2</v>
      </c>
      <c r="B5" s="57" t="s">
        <v>184</v>
      </c>
      <c r="C5" s="81" t="s">
        <v>120</v>
      </c>
      <c r="D5" s="58" t="s">
        <v>187</v>
      </c>
      <c r="E5" s="78">
        <v>40</v>
      </c>
      <c r="F5" s="78">
        <v>40</v>
      </c>
      <c r="G5" s="55">
        <v>3</v>
      </c>
      <c r="H5" s="86">
        <f t="shared" si="0"/>
        <v>4173.869999999999</v>
      </c>
      <c r="I5" s="86">
        <f aca="true" t="shared" si="1" ref="I5:I68">0.75*(H5/0.15)/10000</f>
        <v>2.086935</v>
      </c>
      <c r="J5" s="56">
        <f aca="true" t="shared" si="2" ref="J5:J68">I5*2</f>
        <v>4.17387</v>
      </c>
      <c r="K5" s="56">
        <f aca="true" t="shared" si="3" ref="K5:K68">+J5+I5</f>
        <v>6.2608049999999995</v>
      </c>
    </row>
    <row r="6" spans="1:11" ht="15">
      <c r="A6" s="57">
        <v>3</v>
      </c>
      <c r="B6" s="57" t="s">
        <v>184</v>
      </c>
      <c r="C6" s="81" t="s">
        <v>121</v>
      </c>
      <c r="D6" s="58" t="s">
        <v>186</v>
      </c>
      <c r="E6" s="55">
        <v>30</v>
      </c>
      <c r="F6" s="55">
        <v>30</v>
      </c>
      <c r="G6" s="55">
        <v>3</v>
      </c>
      <c r="H6" s="86">
        <f t="shared" si="0"/>
        <v>2235.8700000000003</v>
      </c>
      <c r="I6" s="86">
        <f t="shared" si="1"/>
        <v>1.1179350000000001</v>
      </c>
      <c r="J6" s="56">
        <f t="shared" si="2"/>
        <v>2.2358700000000002</v>
      </c>
      <c r="K6" s="56">
        <f t="shared" si="3"/>
        <v>3.3538050000000004</v>
      </c>
    </row>
    <row r="7" spans="1:11" ht="15">
      <c r="A7" s="57">
        <v>4</v>
      </c>
      <c r="B7" s="57" t="s">
        <v>184</v>
      </c>
      <c r="C7" s="81" t="s">
        <v>121</v>
      </c>
      <c r="D7" s="58" t="s">
        <v>185</v>
      </c>
      <c r="E7" s="55">
        <v>23</v>
      </c>
      <c r="F7" s="55">
        <v>23</v>
      </c>
      <c r="G7" s="55">
        <v>3</v>
      </c>
      <c r="H7" s="86">
        <f t="shared" si="0"/>
        <v>1236.27</v>
      </c>
      <c r="I7" s="86">
        <f t="shared" si="1"/>
        <v>0.618135</v>
      </c>
      <c r="J7" s="56">
        <f t="shared" si="2"/>
        <v>1.23627</v>
      </c>
      <c r="K7" s="56">
        <f t="shared" si="3"/>
        <v>1.8544049999999999</v>
      </c>
    </row>
    <row r="8" spans="1:11" ht="15">
      <c r="A8" s="57">
        <v>5</v>
      </c>
      <c r="B8" s="57" t="s">
        <v>184</v>
      </c>
      <c r="C8" s="81" t="s">
        <v>122</v>
      </c>
      <c r="D8" s="58" t="s">
        <v>187</v>
      </c>
      <c r="E8" s="55">
        <v>40</v>
      </c>
      <c r="F8" s="55">
        <v>40</v>
      </c>
      <c r="G8" s="55">
        <v>3</v>
      </c>
      <c r="H8" s="86">
        <f t="shared" si="0"/>
        <v>4173.869999999999</v>
      </c>
      <c r="I8" s="86">
        <f t="shared" si="1"/>
        <v>2.086935</v>
      </c>
      <c r="J8" s="56">
        <f t="shared" si="2"/>
        <v>4.17387</v>
      </c>
      <c r="K8" s="56">
        <f t="shared" si="3"/>
        <v>6.2608049999999995</v>
      </c>
    </row>
    <row r="9" spans="1:11" ht="15">
      <c r="A9" s="57">
        <v>6</v>
      </c>
      <c r="B9" s="57" t="s">
        <v>184</v>
      </c>
      <c r="C9" s="81" t="s">
        <v>120</v>
      </c>
      <c r="D9" s="58" t="s">
        <v>186</v>
      </c>
      <c r="E9" s="55">
        <v>30</v>
      </c>
      <c r="F9" s="55">
        <v>30</v>
      </c>
      <c r="G9" s="55">
        <v>3</v>
      </c>
      <c r="H9" s="86">
        <f t="shared" si="0"/>
        <v>2235.8700000000003</v>
      </c>
      <c r="I9" s="86">
        <f t="shared" si="1"/>
        <v>1.1179350000000001</v>
      </c>
      <c r="J9" s="56">
        <f t="shared" si="2"/>
        <v>2.2358700000000002</v>
      </c>
      <c r="K9" s="56">
        <f t="shared" si="3"/>
        <v>3.3538050000000004</v>
      </c>
    </row>
    <row r="10" spans="1:11" ht="15">
      <c r="A10" s="57">
        <v>7</v>
      </c>
      <c r="B10" s="57" t="s">
        <v>184</v>
      </c>
      <c r="C10" s="81" t="s">
        <v>123</v>
      </c>
      <c r="D10" s="58" t="s">
        <v>185</v>
      </c>
      <c r="E10" s="55">
        <v>23</v>
      </c>
      <c r="F10" s="55">
        <v>23</v>
      </c>
      <c r="G10" s="55">
        <v>3</v>
      </c>
      <c r="H10" s="86">
        <f t="shared" si="0"/>
        <v>1236.27</v>
      </c>
      <c r="I10" s="86">
        <f t="shared" si="1"/>
        <v>0.618135</v>
      </c>
      <c r="J10" s="56">
        <f t="shared" si="2"/>
        <v>1.23627</v>
      </c>
      <c r="K10" s="56">
        <f t="shared" si="3"/>
        <v>1.8544049999999999</v>
      </c>
    </row>
    <row r="11" spans="1:11" ht="15">
      <c r="A11" s="57">
        <v>8</v>
      </c>
      <c r="B11" s="57" t="s">
        <v>184</v>
      </c>
      <c r="C11" s="81" t="s">
        <v>124</v>
      </c>
      <c r="D11" s="58" t="s">
        <v>186</v>
      </c>
      <c r="E11" s="55">
        <v>30</v>
      </c>
      <c r="F11" s="55">
        <v>30</v>
      </c>
      <c r="G11" s="55">
        <v>3</v>
      </c>
      <c r="H11" s="86">
        <f t="shared" si="0"/>
        <v>2235.8700000000003</v>
      </c>
      <c r="I11" s="86">
        <f t="shared" si="1"/>
        <v>1.1179350000000001</v>
      </c>
      <c r="J11" s="56">
        <f t="shared" si="2"/>
        <v>2.2358700000000002</v>
      </c>
      <c r="K11" s="56">
        <f t="shared" si="3"/>
        <v>3.3538050000000004</v>
      </c>
    </row>
    <row r="12" spans="1:11" ht="15">
      <c r="A12" s="57">
        <v>9</v>
      </c>
      <c r="B12" s="57" t="s">
        <v>184</v>
      </c>
      <c r="C12" s="81" t="s">
        <v>125</v>
      </c>
      <c r="D12" s="58" t="s">
        <v>186</v>
      </c>
      <c r="E12" s="55">
        <v>30</v>
      </c>
      <c r="F12" s="55">
        <v>30</v>
      </c>
      <c r="G12" s="55">
        <v>3</v>
      </c>
      <c r="H12" s="86">
        <f t="shared" si="0"/>
        <v>2235.8700000000003</v>
      </c>
      <c r="I12" s="86">
        <f t="shared" si="1"/>
        <v>1.1179350000000001</v>
      </c>
      <c r="J12" s="56">
        <f t="shared" si="2"/>
        <v>2.2358700000000002</v>
      </c>
      <c r="K12" s="56">
        <f t="shared" si="3"/>
        <v>3.3538050000000004</v>
      </c>
    </row>
    <row r="13" spans="1:11" ht="15">
      <c r="A13" s="57">
        <v>10</v>
      </c>
      <c r="B13" s="57" t="s">
        <v>184</v>
      </c>
      <c r="C13" s="81" t="s">
        <v>126</v>
      </c>
      <c r="D13" s="58" t="s">
        <v>186</v>
      </c>
      <c r="E13" s="55">
        <v>30</v>
      </c>
      <c r="F13" s="55">
        <v>30</v>
      </c>
      <c r="G13" s="55">
        <v>3</v>
      </c>
      <c r="H13" s="86">
        <f t="shared" si="0"/>
        <v>2235.8700000000003</v>
      </c>
      <c r="I13" s="86">
        <f t="shared" si="1"/>
        <v>1.1179350000000001</v>
      </c>
      <c r="J13" s="56">
        <f t="shared" si="2"/>
        <v>2.2358700000000002</v>
      </c>
      <c r="K13" s="56">
        <f t="shared" si="3"/>
        <v>3.3538050000000004</v>
      </c>
    </row>
    <row r="14" spans="1:11" ht="15">
      <c r="A14" s="57">
        <v>11</v>
      </c>
      <c r="B14" s="57" t="s">
        <v>184</v>
      </c>
      <c r="C14" s="81" t="s">
        <v>127</v>
      </c>
      <c r="D14" s="58" t="s">
        <v>187</v>
      </c>
      <c r="E14" s="55">
        <v>40</v>
      </c>
      <c r="F14" s="55">
        <v>40</v>
      </c>
      <c r="G14" s="55">
        <v>3</v>
      </c>
      <c r="H14" s="86">
        <f t="shared" si="0"/>
        <v>4173.869999999999</v>
      </c>
      <c r="I14" s="86">
        <f t="shared" si="1"/>
        <v>2.086935</v>
      </c>
      <c r="J14" s="56">
        <f t="shared" si="2"/>
        <v>4.17387</v>
      </c>
      <c r="K14" s="56">
        <f t="shared" si="3"/>
        <v>6.2608049999999995</v>
      </c>
    </row>
    <row r="15" spans="1:11" ht="15">
      <c r="A15" s="57">
        <v>12</v>
      </c>
      <c r="B15" s="57" t="s">
        <v>184</v>
      </c>
      <c r="C15" s="81" t="s">
        <v>128</v>
      </c>
      <c r="D15" s="58" t="s">
        <v>187</v>
      </c>
      <c r="E15" s="55">
        <v>40</v>
      </c>
      <c r="F15" s="55">
        <v>40</v>
      </c>
      <c r="G15" s="55">
        <v>3</v>
      </c>
      <c r="H15" s="86">
        <f t="shared" si="0"/>
        <v>4173.869999999999</v>
      </c>
      <c r="I15" s="86">
        <f t="shared" si="1"/>
        <v>2.086935</v>
      </c>
      <c r="J15" s="56">
        <f t="shared" si="2"/>
        <v>4.17387</v>
      </c>
      <c r="K15" s="56">
        <f t="shared" si="3"/>
        <v>6.2608049999999995</v>
      </c>
    </row>
    <row r="16" spans="1:11" ht="15">
      <c r="A16" s="57">
        <v>13</v>
      </c>
      <c r="B16" s="57" t="s">
        <v>184</v>
      </c>
      <c r="C16" s="81" t="s">
        <v>129</v>
      </c>
      <c r="D16" s="59" t="s">
        <v>186</v>
      </c>
      <c r="E16" s="55">
        <v>30</v>
      </c>
      <c r="F16" s="55">
        <v>30</v>
      </c>
      <c r="G16" s="55">
        <v>3</v>
      </c>
      <c r="H16" s="86">
        <f t="shared" si="0"/>
        <v>2235.8700000000003</v>
      </c>
      <c r="I16" s="86">
        <f t="shared" si="1"/>
        <v>1.1179350000000001</v>
      </c>
      <c r="J16" s="56">
        <f t="shared" si="2"/>
        <v>2.2358700000000002</v>
      </c>
      <c r="K16" s="56">
        <f t="shared" si="3"/>
        <v>3.3538050000000004</v>
      </c>
    </row>
    <row r="17" spans="1:11" ht="15">
      <c r="A17" s="57">
        <v>14</v>
      </c>
      <c r="B17" s="57" t="s">
        <v>184</v>
      </c>
      <c r="C17" s="81" t="s">
        <v>130</v>
      </c>
      <c r="D17" s="59" t="s">
        <v>185</v>
      </c>
      <c r="E17" s="55">
        <v>23</v>
      </c>
      <c r="F17" s="55">
        <v>23</v>
      </c>
      <c r="G17" s="55">
        <v>3</v>
      </c>
      <c r="H17" s="86">
        <f t="shared" si="0"/>
        <v>1236.27</v>
      </c>
      <c r="I17" s="86">
        <f t="shared" si="1"/>
        <v>0.618135</v>
      </c>
      <c r="J17" s="56">
        <f t="shared" si="2"/>
        <v>1.23627</v>
      </c>
      <c r="K17" s="56">
        <f t="shared" si="3"/>
        <v>1.8544049999999999</v>
      </c>
    </row>
    <row r="18" spans="1:11" ht="15">
      <c r="A18" s="57">
        <v>15</v>
      </c>
      <c r="B18" s="57" t="s">
        <v>184</v>
      </c>
      <c r="C18" s="81" t="s">
        <v>131</v>
      </c>
      <c r="D18" s="59" t="s">
        <v>186</v>
      </c>
      <c r="E18" s="55">
        <v>30</v>
      </c>
      <c r="F18" s="55">
        <v>30</v>
      </c>
      <c r="G18" s="55">
        <v>3</v>
      </c>
      <c r="H18" s="86">
        <f t="shared" si="0"/>
        <v>2235.8700000000003</v>
      </c>
      <c r="I18" s="86">
        <f t="shared" si="1"/>
        <v>1.1179350000000001</v>
      </c>
      <c r="J18" s="56">
        <f t="shared" si="2"/>
        <v>2.2358700000000002</v>
      </c>
      <c r="K18" s="56">
        <f t="shared" si="3"/>
        <v>3.3538050000000004</v>
      </c>
    </row>
    <row r="19" spans="1:11" ht="15">
      <c r="A19" s="57">
        <v>16</v>
      </c>
      <c r="B19" s="57" t="s">
        <v>184</v>
      </c>
      <c r="C19" s="81" t="s">
        <v>132</v>
      </c>
      <c r="D19" s="59" t="s">
        <v>185</v>
      </c>
      <c r="E19" s="55">
        <v>23</v>
      </c>
      <c r="F19" s="55">
        <v>23</v>
      </c>
      <c r="G19" s="55">
        <v>3</v>
      </c>
      <c r="H19" s="86">
        <f t="shared" si="0"/>
        <v>1236.27</v>
      </c>
      <c r="I19" s="86">
        <f t="shared" si="1"/>
        <v>0.618135</v>
      </c>
      <c r="J19" s="56">
        <f t="shared" si="2"/>
        <v>1.23627</v>
      </c>
      <c r="K19" s="56">
        <f t="shared" si="3"/>
        <v>1.8544049999999999</v>
      </c>
    </row>
    <row r="20" spans="1:11" ht="15">
      <c r="A20" s="57">
        <v>17</v>
      </c>
      <c r="B20" s="57" t="s">
        <v>184</v>
      </c>
      <c r="C20" s="81" t="s">
        <v>133</v>
      </c>
      <c r="D20" s="59" t="s">
        <v>186</v>
      </c>
      <c r="E20" s="55">
        <v>30</v>
      </c>
      <c r="F20" s="55">
        <v>30</v>
      </c>
      <c r="G20" s="55">
        <v>3</v>
      </c>
      <c r="H20" s="86">
        <f t="shared" si="0"/>
        <v>2235.8700000000003</v>
      </c>
      <c r="I20" s="86">
        <f t="shared" si="1"/>
        <v>1.1179350000000001</v>
      </c>
      <c r="J20" s="56">
        <f t="shared" si="2"/>
        <v>2.2358700000000002</v>
      </c>
      <c r="K20" s="56">
        <f t="shared" si="3"/>
        <v>3.3538050000000004</v>
      </c>
    </row>
    <row r="21" spans="1:11" ht="15">
      <c r="A21" s="57">
        <v>18</v>
      </c>
      <c r="B21" s="57" t="s">
        <v>184</v>
      </c>
      <c r="C21" s="81" t="s">
        <v>134</v>
      </c>
      <c r="D21" s="59" t="s">
        <v>186</v>
      </c>
      <c r="E21" s="55">
        <v>30</v>
      </c>
      <c r="F21" s="55">
        <v>30</v>
      </c>
      <c r="G21" s="55">
        <v>3</v>
      </c>
      <c r="H21" s="86">
        <f t="shared" si="0"/>
        <v>2235.8700000000003</v>
      </c>
      <c r="I21" s="86">
        <f t="shared" si="1"/>
        <v>1.1179350000000001</v>
      </c>
      <c r="J21" s="56">
        <f t="shared" si="2"/>
        <v>2.2358700000000002</v>
      </c>
      <c r="K21" s="56">
        <f t="shared" si="3"/>
        <v>3.3538050000000004</v>
      </c>
    </row>
    <row r="22" spans="1:11" ht="15">
      <c r="A22" s="57">
        <v>19</v>
      </c>
      <c r="B22" s="57" t="s">
        <v>184</v>
      </c>
      <c r="C22" s="81" t="s">
        <v>135</v>
      </c>
      <c r="D22" s="59" t="s">
        <v>185</v>
      </c>
      <c r="E22" s="55">
        <v>23</v>
      </c>
      <c r="F22" s="55">
        <v>23</v>
      </c>
      <c r="G22" s="55">
        <v>3</v>
      </c>
      <c r="H22" s="86">
        <f t="shared" si="0"/>
        <v>1236.27</v>
      </c>
      <c r="I22" s="86">
        <f t="shared" si="1"/>
        <v>0.618135</v>
      </c>
      <c r="J22" s="56">
        <f t="shared" si="2"/>
        <v>1.23627</v>
      </c>
      <c r="K22" s="56">
        <f t="shared" si="3"/>
        <v>1.8544049999999999</v>
      </c>
    </row>
    <row r="23" spans="1:11" ht="15">
      <c r="A23" s="57">
        <v>20</v>
      </c>
      <c r="B23" s="57" t="s">
        <v>184</v>
      </c>
      <c r="C23" s="81" t="s">
        <v>136</v>
      </c>
      <c r="D23" s="59" t="s">
        <v>186</v>
      </c>
      <c r="E23" s="55">
        <v>30</v>
      </c>
      <c r="F23" s="55">
        <v>30</v>
      </c>
      <c r="G23" s="55">
        <v>3</v>
      </c>
      <c r="H23" s="86">
        <f t="shared" si="0"/>
        <v>2235.8700000000003</v>
      </c>
      <c r="I23" s="86">
        <f t="shared" si="1"/>
        <v>1.1179350000000001</v>
      </c>
      <c r="J23" s="56">
        <f t="shared" si="2"/>
        <v>2.2358700000000002</v>
      </c>
      <c r="K23" s="56">
        <f t="shared" si="3"/>
        <v>3.3538050000000004</v>
      </c>
    </row>
    <row r="24" spans="1:11" ht="15.75">
      <c r="A24" s="57">
        <v>21</v>
      </c>
      <c r="B24" s="57" t="s">
        <v>184</v>
      </c>
      <c r="C24" s="60" t="s">
        <v>137</v>
      </c>
      <c r="D24" s="59" t="s">
        <v>186</v>
      </c>
      <c r="E24" s="55">
        <v>30</v>
      </c>
      <c r="F24" s="55">
        <v>30</v>
      </c>
      <c r="G24" s="55">
        <v>3</v>
      </c>
      <c r="H24" s="86">
        <f t="shared" si="0"/>
        <v>2235.8700000000003</v>
      </c>
      <c r="I24" s="86">
        <f t="shared" si="1"/>
        <v>1.1179350000000001</v>
      </c>
      <c r="J24" s="56">
        <f t="shared" si="2"/>
        <v>2.2358700000000002</v>
      </c>
      <c r="K24" s="56">
        <f t="shared" si="3"/>
        <v>3.3538050000000004</v>
      </c>
    </row>
    <row r="25" spans="1:11" ht="15.75">
      <c r="A25" s="57">
        <v>22</v>
      </c>
      <c r="B25" s="57" t="s">
        <v>184</v>
      </c>
      <c r="C25" s="60" t="s">
        <v>138</v>
      </c>
      <c r="D25" s="60" t="s">
        <v>186</v>
      </c>
      <c r="E25" s="55">
        <v>30</v>
      </c>
      <c r="F25" s="55">
        <v>30</v>
      </c>
      <c r="G25" s="55">
        <v>3</v>
      </c>
      <c r="H25" s="86">
        <f t="shared" si="0"/>
        <v>2235.8700000000003</v>
      </c>
      <c r="I25" s="86">
        <f t="shared" si="1"/>
        <v>1.1179350000000001</v>
      </c>
      <c r="J25" s="56">
        <f t="shared" si="2"/>
        <v>2.2358700000000002</v>
      </c>
      <c r="K25" s="56">
        <f t="shared" si="3"/>
        <v>3.3538050000000004</v>
      </c>
    </row>
    <row r="26" spans="1:11" ht="15.75">
      <c r="A26" s="57">
        <v>23</v>
      </c>
      <c r="B26" s="57" t="s">
        <v>184</v>
      </c>
      <c r="C26" s="60" t="s">
        <v>139</v>
      </c>
      <c r="D26" s="60" t="s">
        <v>186</v>
      </c>
      <c r="E26" s="55">
        <v>30</v>
      </c>
      <c r="F26" s="55">
        <v>30</v>
      </c>
      <c r="G26" s="55">
        <v>3</v>
      </c>
      <c r="H26" s="86">
        <f t="shared" si="0"/>
        <v>2235.8700000000003</v>
      </c>
      <c r="I26" s="86">
        <f t="shared" si="1"/>
        <v>1.1179350000000001</v>
      </c>
      <c r="J26" s="56">
        <f t="shared" si="2"/>
        <v>2.2358700000000002</v>
      </c>
      <c r="K26" s="56">
        <f t="shared" si="3"/>
        <v>3.3538050000000004</v>
      </c>
    </row>
    <row r="27" spans="1:11" ht="15">
      <c r="A27" s="57">
        <v>24</v>
      </c>
      <c r="B27" s="57" t="s">
        <v>184</v>
      </c>
      <c r="C27" s="81" t="s">
        <v>140</v>
      </c>
      <c r="D27" s="59" t="s">
        <v>186</v>
      </c>
      <c r="E27" s="55">
        <v>30</v>
      </c>
      <c r="F27" s="55">
        <v>30</v>
      </c>
      <c r="G27" s="55">
        <v>3</v>
      </c>
      <c r="H27" s="86">
        <f t="shared" si="0"/>
        <v>2235.8700000000003</v>
      </c>
      <c r="I27" s="86">
        <f t="shared" si="1"/>
        <v>1.1179350000000001</v>
      </c>
      <c r="J27" s="56">
        <f t="shared" si="2"/>
        <v>2.2358700000000002</v>
      </c>
      <c r="K27" s="56">
        <f t="shared" si="3"/>
        <v>3.3538050000000004</v>
      </c>
    </row>
    <row r="28" spans="1:11" ht="15">
      <c r="A28" s="57">
        <v>25</v>
      </c>
      <c r="B28" s="57" t="s">
        <v>184</v>
      </c>
      <c r="C28" s="81" t="s">
        <v>141</v>
      </c>
      <c r="D28" s="59" t="s">
        <v>186</v>
      </c>
      <c r="E28" s="55">
        <v>30</v>
      </c>
      <c r="F28" s="55">
        <v>30</v>
      </c>
      <c r="G28" s="55">
        <v>3</v>
      </c>
      <c r="H28" s="86">
        <f t="shared" si="0"/>
        <v>2235.8700000000003</v>
      </c>
      <c r="I28" s="86">
        <f t="shared" si="1"/>
        <v>1.1179350000000001</v>
      </c>
      <c r="J28" s="56">
        <f t="shared" si="2"/>
        <v>2.2358700000000002</v>
      </c>
      <c r="K28" s="56">
        <f t="shared" si="3"/>
        <v>3.3538050000000004</v>
      </c>
    </row>
    <row r="29" spans="1:11" ht="15">
      <c r="A29" s="57">
        <v>26</v>
      </c>
      <c r="B29" s="57" t="s">
        <v>184</v>
      </c>
      <c r="C29" s="81" t="s">
        <v>142</v>
      </c>
      <c r="D29" s="59" t="s">
        <v>186</v>
      </c>
      <c r="E29" s="55">
        <v>30</v>
      </c>
      <c r="F29" s="55">
        <v>30</v>
      </c>
      <c r="G29" s="55">
        <v>3</v>
      </c>
      <c r="H29" s="86">
        <f t="shared" si="0"/>
        <v>2235.8700000000003</v>
      </c>
      <c r="I29" s="86">
        <f t="shared" si="1"/>
        <v>1.1179350000000001</v>
      </c>
      <c r="J29" s="56">
        <f t="shared" si="2"/>
        <v>2.2358700000000002</v>
      </c>
      <c r="K29" s="56">
        <f t="shared" si="3"/>
        <v>3.3538050000000004</v>
      </c>
    </row>
    <row r="30" spans="1:11" ht="15">
      <c r="A30" s="57">
        <v>27</v>
      </c>
      <c r="B30" s="57" t="s">
        <v>184</v>
      </c>
      <c r="C30" s="81" t="s">
        <v>143</v>
      </c>
      <c r="D30" s="59" t="s">
        <v>187</v>
      </c>
      <c r="E30" s="55">
        <v>40</v>
      </c>
      <c r="F30" s="55">
        <v>40</v>
      </c>
      <c r="G30" s="55">
        <v>3</v>
      </c>
      <c r="H30" s="86">
        <f t="shared" si="0"/>
        <v>4173.869999999999</v>
      </c>
      <c r="I30" s="86">
        <f t="shared" si="1"/>
        <v>2.086935</v>
      </c>
      <c r="J30" s="56">
        <f t="shared" si="2"/>
        <v>4.17387</v>
      </c>
      <c r="K30" s="56">
        <f t="shared" si="3"/>
        <v>6.2608049999999995</v>
      </c>
    </row>
    <row r="31" spans="1:11" ht="15">
      <c r="A31" s="57">
        <v>28</v>
      </c>
      <c r="B31" s="57" t="s">
        <v>184</v>
      </c>
      <c r="C31" s="81" t="s">
        <v>144</v>
      </c>
      <c r="D31" s="59" t="s">
        <v>187</v>
      </c>
      <c r="E31" s="55">
        <v>40</v>
      </c>
      <c r="F31" s="55">
        <v>40</v>
      </c>
      <c r="G31" s="55">
        <v>3</v>
      </c>
      <c r="H31" s="86">
        <f t="shared" si="0"/>
        <v>4173.869999999999</v>
      </c>
      <c r="I31" s="86">
        <f t="shared" si="1"/>
        <v>2.086935</v>
      </c>
      <c r="J31" s="56">
        <f t="shared" si="2"/>
        <v>4.17387</v>
      </c>
      <c r="K31" s="56">
        <f t="shared" si="3"/>
        <v>6.2608049999999995</v>
      </c>
    </row>
    <row r="32" spans="1:11" ht="15">
      <c r="A32" s="57">
        <v>29</v>
      </c>
      <c r="B32" s="57" t="s">
        <v>184</v>
      </c>
      <c r="C32" s="81" t="s">
        <v>145</v>
      </c>
      <c r="D32" s="59" t="s">
        <v>186</v>
      </c>
      <c r="E32" s="55">
        <v>30</v>
      </c>
      <c r="F32" s="55">
        <v>30</v>
      </c>
      <c r="G32" s="55">
        <v>3</v>
      </c>
      <c r="H32" s="86">
        <f t="shared" si="0"/>
        <v>2235.8700000000003</v>
      </c>
      <c r="I32" s="86">
        <f t="shared" si="1"/>
        <v>1.1179350000000001</v>
      </c>
      <c r="J32" s="56">
        <f t="shared" si="2"/>
        <v>2.2358700000000002</v>
      </c>
      <c r="K32" s="56">
        <f t="shared" si="3"/>
        <v>3.3538050000000004</v>
      </c>
    </row>
    <row r="33" spans="1:11" ht="15">
      <c r="A33" s="57">
        <v>30</v>
      </c>
      <c r="B33" s="57" t="s">
        <v>184</v>
      </c>
      <c r="C33" s="81" t="s">
        <v>145</v>
      </c>
      <c r="D33" s="59" t="s">
        <v>187</v>
      </c>
      <c r="E33" s="55">
        <v>40</v>
      </c>
      <c r="F33" s="55">
        <v>40</v>
      </c>
      <c r="G33" s="55">
        <v>3</v>
      </c>
      <c r="H33" s="86">
        <f t="shared" si="0"/>
        <v>4173.869999999999</v>
      </c>
      <c r="I33" s="86">
        <f t="shared" si="1"/>
        <v>2.086935</v>
      </c>
      <c r="J33" s="56">
        <f t="shared" si="2"/>
        <v>4.17387</v>
      </c>
      <c r="K33" s="56">
        <f t="shared" si="3"/>
        <v>6.2608049999999995</v>
      </c>
    </row>
    <row r="34" spans="1:11" ht="15">
      <c r="A34" s="57">
        <v>31</v>
      </c>
      <c r="B34" s="57" t="s">
        <v>184</v>
      </c>
      <c r="C34" s="81" t="s">
        <v>146</v>
      </c>
      <c r="D34" s="59" t="s">
        <v>185</v>
      </c>
      <c r="E34" s="55">
        <v>23</v>
      </c>
      <c r="F34" s="55">
        <v>23</v>
      </c>
      <c r="G34" s="55">
        <v>3</v>
      </c>
      <c r="H34" s="86">
        <f t="shared" si="0"/>
        <v>1236.27</v>
      </c>
      <c r="I34" s="86">
        <f t="shared" si="1"/>
        <v>0.618135</v>
      </c>
      <c r="J34" s="56">
        <f t="shared" si="2"/>
        <v>1.23627</v>
      </c>
      <c r="K34" s="56">
        <f t="shared" si="3"/>
        <v>1.8544049999999999</v>
      </c>
    </row>
    <row r="35" spans="1:11" ht="15">
      <c r="A35" s="57">
        <v>32</v>
      </c>
      <c r="B35" s="57" t="s">
        <v>184</v>
      </c>
      <c r="C35" s="81" t="s">
        <v>147</v>
      </c>
      <c r="D35" s="59" t="s">
        <v>185</v>
      </c>
      <c r="E35" s="55">
        <v>23</v>
      </c>
      <c r="F35" s="55">
        <v>23</v>
      </c>
      <c r="G35" s="55">
        <v>3</v>
      </c>
      <c r="H35" s="86">
        <f t="shared" si="0"/>
        <v>1236.27</v>
      </c>
      <c r="I35" s="86">
        <f t="shared" si="1"/>
        <v>0.618135</v>
      </c>
      <c r="J35" s="56">
        <f t="shared" si="2"/>
        <v>1.23627</v>
      </c>
      <c r="K35" s="56">
        <f t="shared" si="3"/>
        <v>1.8544049999999999</v>
      </c>
    </row>
    <row r="36" spans="1:11" ht="15">
      <c r="A36" s="57">
        <v>33</v>
      </c>
      <c r="B36" s="57" t="s">
        <v>184</v>
      </c>
      <c r="C36" s="81" t="s">
        <v>148</v>
      </c>
      <c r="D36" s="58" t="s">
        <v>185</v>
      </c>
      <c r="E36" s="55">
        <v>23</v>
      </c>
      <c r="F36" s="55">
        <v>23</v>
      </c>
      <c r="G36" s="55">
        <v>3</v>
      </c>
      <c r="H36" s="86">
        <f aca="true" t="shared" si="4" ref="H36:H67">(E36+(E36-(2*G36*0.1)*(G36/0.3-1)))/2*(F36+(F36-(2*G36*0.1)*(G36/0.3-1)))/2*G36</f>
        <v>1236.27</v>
      </c>
      <c r="I36" s="86">
        <f t="shared" si="1"/>
        <v>0.618135</v>
      </c>
      <c r="J36" s="56">
        <f t="shared" si="2"/>
        <v>1.23627</v>
      </c>
      <c r="K36" s="56">
        <f t="shared" si="3"/>
        <v>1.8544049999999999</v>
      </c>
    </row>
    <row r="37" spans="1:11" ht="15">
      <c r="A37" s="57">
        <v>34</v>
      </c>
      <c r="B37" s="57" t="s">
        <v>184</v>
      </c>
      <c r="C37" s="81" t="s">
        <v>148</v>
      </c>
      <c r="D37" s="58" t="s">
        <v>185</v>
      </c>
      <c r="E37" s="55">
        <v>23</v>
      </c>
      <c r="F37" s="55">
        <v>23</v>
      </c>
      <c r="G37" s="55">
        <v>3</v>
      </c>
      <c r="H37" s="86">
        <f t="shared" si="4"/>
        <v>1236.27</v>
      </c>
      <c r="I37" s="86">
        <f t="shared" si="1"/>
        <v>0.618135</v>
      </c>
      <c r="J37" s="56">
        <f t="shared" si="2"/>
        <v>1.23627</v>
      </c>
      <c r="K37" s="56">
        <f t="shared" si="3"/>
        <v>1.8544049999999999</v>
      </c>
    </row>
    <row r="38" spans="1:11" ht="15">
      <c r="A38" s="57">
        <v>35</v>
      </c>
      <c r="B38" s="57" t="s">
        <v>184</v>
      </c>
      <c r="C38" s="81" t="s">
        <v>149</v>
      </c>
      <c r="D38" s="58" t="s">
        <v>185</v>
      </c>
      <c r="E38" s="55">
        <v>23</v>
      </c>
      <c r="F38" s="55">
        <v>23</v>
      </c>
      <c r="G38" s="55">
        <v>3</v>
      </c>
      <c r="H38" s="86">
        <f t="shared" si="4"/>
        <v>1236.27</v>
      </c>
      <c r="I38" s="86">
        <f t="shared" si="1"/>
        <v>0.618135</v>
      </c>
      <c r="J38" s="56">
        <f t="shared" si="2"/>
        <v>1.23627</v>
      </c>
      <c r="K38" s="56">
        <f t="shared" si="3"/>
        <v>1.8544049999999999</v>
      </c>
    </row>
    <row r="39" spans="1:11" ht="15">
      <c r="A39" s="57">
        <v>36</v>
      </c>
      <c r="B39" s="57" t="s">
        <v>184</v>
      </c>
      <c r="C39" s="81" t="s">
        <v>149</v>
      </c>
      <c r="D39" s="58" t="s">
        <v>187</v>
      </c>
      <c r="E39" s="55">
        <v>40</v>
      </c>
      <c r="F39" s="55">
        <v>40</v>
      </c>
      <c r="G39" s="55">
        <v>3</v>
      </c>
      <c r="H39" s="86">
        <f t="shared" si="4"/>
        <v>4173.869999999999</v>
      </c>
      <c r="I39" s="86">
        <f t="shared" si="1"/>
        <v>2.086935</v>
      </c>
      <c r="J39" s="56">
        <f t="shared" si="2"/>
        <v>4.17387</v>
      </c>
      <c r="K39" s="56">
        <f t="shared" si="3"/>
        <v>6.2608049999999995</v>
      </c>
    </row>
    <row r="40" spans="1:11" ht="15">
      <c r="A40" s="57">
        <v>37</v>
      </c>
      <c r="B40" s="57" t="s">
        <v>184</v>
      </c>
      <c r="C40" s="81" t="s">
        <v>150</v>
      </c>
      <c r="D40" s="58" t="s">
        <v>186</v>
      </c>
      <c r="E40" s="55">
        <v>30</v>
      </c>
      <c r="F40" s="55">
        <v>30</v>
      </c>
      <c r="G40" s="55">
        <v>3</v>
      </c>
      <c r="H40" s="86">
        <f t="shared" si="4"/>
        <v>2235.8700000000003</v>
      </c>
      <c r="I40" s="86">
        <f t="shared" si="1"/>
        <v>1.1179350000000001</v>
      </c>
      <c r="J40" s="56">
        <f t="shared" si="2"/>
        <v>2.2358700000000002</v>
      </c>
      <c r="K40" s="56">
        <f t="shared" si="3"/>
        <v>3.3538050000000004</v>
      </c>
    </row>
    <row r="41" spans="1:11" ht="15">
      <c r="A41" s="57">
        <v>38</v>
      </c>
      <c r="B41" s="57" t="s">
        <v>184</v>
      </c>
      <c r="C41" s="81" t="s">
        <v>151</v>
      </c>
      <c r="D41" s="58" t="s">
        <v>186</v>
      </c>
      <c r="E41" s="55">
        <v>30</v>
      </c>
      <c r="F41" s="55">
        <v>30</v>
      </c>
      <c r="G41" s="55">
        <v>3</v>
      </c>
      <c r="H41" s="86">
        <f t="shared" si="4"/>
        <v>2235.8700000000003</v>
      </c>
      <c r="I41" s="86">
        <f t="shared" si="1"/>
        <v>1.1179350000000001</v>
      </c>
      <c r="J41" s="56">
        <f t="shared" si="2"/>
        <v>2.2358700000000002</v>
      </c>
      <c r="K41" s="56">
        <f t="shared" si="3"/>
        <v>3.3538050000000004</v>
      </c>
    </row>
    <row r="42" spans="1:11" ht="15">
      <c r="A42" s="57">
        <v>39</v>
      </c>
      <c r="B42" s="57" t="s">
        <v>184</v>
      </c>
      <c r="C42" s="81" t="s">
        <v>152</v>
      </c>
      <c r="D42" s="58" t="s">
        <v>187</v>
      </c>
      <c r="E42" s="55">
        <v>40</v>
      </c>
      <c r="F42" s="55">
        <v>40</v>
      </c>
      <c r="G42" s="55">
        <v>3</v>
      </c>
      <c r="H42" s="86">
        <f t="shared" si="4"/>
        <v>4173.869999999999</v>
      </c>
      <c r="I42" s="86">
        <f t="shared" si="1"/>
        <v>2.086935</v>
      </c>
      <c r="J42" s="56">
        <f t="shared" si="2"/>
        <v>4.17387</v>
      </c>
      <c r="K42" s="56">
        <f t="shared" si="3"/>
        <v>6.2608049999999995</v>
      </c>
    </row>
    <row r="43" spans="1:11" ht="15">
      <c r="A43" s="57">
        <v>40</v>
      </c>
      <c r="B43" s="57" t="s">
        <v>184</v>
      </c>
      <c r="C43" s="81" t="s">
        <v>153</v>
      </c>
      <c r="D43" s="58" t="s">
        <v>186</v>
      </c>
      <c r="E43" s="55">
        <v>30</v>
      </c>
      <c r="F43" s="55">
        <v>30</v>
      </c>
      <c r="G43" s="55">
        <v>3</v>
      </c>
      <c r="H43" s="86">
        <f t="shared" si="4"/>
        <v>2235.8700000000003</v>
      </c>
      <c r="I43" s="86">
        <f t="shared" si="1"/>
        <v>1.1179350000000001</v>
      </c>
      <c r="J43" s="56">
        <f t="shared" si="2"/>
        <v>2.2358700000000002</v>
      </c>
      <c r="K43" s="56">
        <f t="shared" si="3"/>
        <v>3.3538050000000004</v>
      </c>
    </row>
    <row r="44" spans="1:11" ht="15">
      <c r="A44" s="57">
        <v>41</v>
      </c>
      <c r="B44" s="57" t="s">
        <v>184</v>
      </c>
      <c r="C44" s="81" t="s">
        <v>154</v>
      </c>
      <c r="D44" s="58" t="s">
        <v>186</v>
      </c>
      <c r="E44" s="55">
        <v>30</v>
      </c>
      <c r="F44" s="55">
        <v>30</v>
      </c>
      <c r="G44" s="55">
        <v>3</v>
      </c>
      <c r="H44" s="86">
        <f t="shared" si="4"/>
        <v>2235.8700000000003</v>
      </c>
      <c r="I44" s="86">
        <f t="shared" si="1"/>
        <v>1.1179350000000001</v>
      </c>
      <c r="J44" s="56">
        <f t="shared" si="2"/>
        <v>2.2358700000000002</v>
      </c>
      <c r="K44" s="56">
        <f t="shared" si="3"/>
        <v>3.3538050000000004</v>
      </c>
    </row>
    <row r="45" spans="1:11" ht="15">
      <c r="A45" s="57">
        <v>42</v>
      </c>
      <c r="B45" s="57" t="s">
        <v>184</v>
      </c>
      <c r="C45" s="81" t="s">
        <v>155</v>
      </c>
      <c r="D45" s="58" t="s">
        <v>185</v>
      </c>
      <c r="E45" s="55">
        <v>23</v>
      </c>
      <c r="F45" s="55">
        <v>23</v>
      </c>
      <c r="G45" s="55">
        <v>3</v>
      </c>
      <c r="H45" s="86">
        <f t="shared" si="4"/>
        <v>1236.27</v>
      </c>
      <c r="I45" s="86">
        <f t="shared" si="1"/>
        <v>0.618135</v>
      </c>
      <c r="J45" s="56">
        <f t="shared" si="2"/>
        <v>1.23627</v>
      </c>
      <c r="K45" s="56">
        <f t="shared" si="3"/>
        <v>1.8544049999999999</v>
      </c>
    </row>
    <row r="46" spans="1:11" ht="15">
      <c r="A46" s="57">
        <v>43</v>
      </c>
      <c r="B46" s="57" t="s">
        <v>184</v>
      </c>
      <c r="C46" s="81" t="s">
        <v>156</v>
      </c>
      <c r="D46" s="58" t="s">
        <v>185</v>
      </c>
      <c r="E46" s="55">
        <v>23</v>
      </c>
      <c r="F46" s="55">
        <v>23</v>
      </c>
      <c r="G46" s="55">
        <v>3</v>
      </c>
      <c r="H46" s="86">
        <f t="shared" si="4"/>
        <v>1236.27</v>
      </c>
      <c r="I46" s="86">
        <f t="shared" si="1"/>
        <v>0.618135</v>
      </c>
      <c r="J46" s="56">
        <f t="shared" si="2"/>
        <v>1.23627</v>
      </c>
      <c r="K46" s="56">
        <f t="shared" si="3"/>
        <v>1.8544049999999999</v>
      </c>
    </row>
    <row r="47" spans="1:11" ht="15">
      <c r="A47" s="57">
        <v>44</v>
      </c>
      <c r="B47" s="57" t="s">
        <v>184</v>
      </c>
      <c r="C47" s="81" t="s">
        <v>157</v>
      </c>
      <c r="D47" s="58" t="s">
        <v>186</v>
      </c>
      <c r="E47" s="55">
        <v>30</v>
      </c>
      <c r="F47" s="55">
        <v>30</v>
      </c>
      <c r="G47" s="55">
        <v>3</v>
      </c>
      <c r="H47" s="86">
        <f t="shared" si="4"/>
        <v>2235.8700000000003</v>
      </c>
      <c r="I47" s="86">
        <f t="shared" si="1"/>
        <v>1.1179350000000001</v>
      </c>
      <c r="J47" s="56">
        <f t="shared" si="2"/>
        <v>2.2358700000000002</v>
      </c>
      <c r="K47" s="56">
        <f t="shared" si="3"/>
        <v>3.3538050000000004</v>
      </c>
    </row>
    <row r="48" spans="1:11" ht="15">
      <c r="A48" s="57">
        <v>45</v>
      </c>
      <c r="B48" s="57" t="s">
        <v>184</v>
      </c>
      <c r="C48" s="81" t="s">
        <v>158</v>
      </c>
      <c r="D48" s="58" t="s">
        <v>186</v>
      </c>
      <c r="E48" s="55">
        <v>30</v>
      </c>
      <c r="F48" s="55">
        <v>30</v>
      </c>
      <c r="G48" s="55">
        <v>3</v>
      </c>
      <c r="H48" s="86">
        <f t="shared" si="4"/>
        <v>2235.8700000000003</v>
      </c>
      <c r="I48" s="86">
        <f t="shared" si="1"/>
        <v>1.1179350000000001</v>
      </c>
      <c r="J48" s="56">
        <f t="shared" si="2"/>
        <v>2.2358700000000002</v>
      </c>
      <c r="K48" s="56">
        <f t="shared" si="3"/>
        <v>3.3538050000000004</v>
      </c>
    </row>
    <row r="49" spans="1:11" ht="15">
      <c r="A49" s="57">
        <v>46</v>
      </c>
      <c r="B49" s="57" t="s">
        <v>184</v>
      </c>
      <c r="C49" s="81" t="s">
        <v>159</v>
      </c>
      <c r="D49" s="58" t="s">
        <v>185</v>
      </c>
      <c r="E49" s="55">
        <v>23</v>
      </c>
      <c r="F49" s="55">
        <v>23</v>
      </c>
      <c r="G49" s="55">
        <v>3</v>
      </c>
      <c r="H49" s="86">
        <f t="shared" si="4"/>
        <v>1236.27</v>
      </c>
      <c r="I49" s="86">
        <f t="shared" si="1"/>
        <v>0.618135</v>
      </c>
      <c r="J49" s="56">
        <f t="shared" si="2"/>
        <v>1.23627</v>
      </c>
      <c r="K49" s="56">
        <f t="shared" si="3"/>
        <v>1.8544049999999999</v>
      </c>
    </row>
    <row r="50" spans="1:11" ht="15">
      <c r="A50" s="57">
        <v>47</v>
      </c>
      <c r="B50" s="57" t="s">
        <v>184</v>
      </c>
      <c r="C50" s="81" t="s">
        <v>160</v>
      </c>
      <c r="D50" s="58" t="s">
        <v>186</v>
      </c>
      <c r="E50" s="55">
        <v>30</v>
      </c>
      <c r="F50" s="55">
        <v>30</v>
      </c>
      <c r="G50" s="55">
        <v>3</v>
      </c>
      <c r="H50" s="86">
        <f t="shared" si="4"/>
        <v>2235.8700000000003</v>
      </c>
      <c r="I50" s="86">
        <f t="shared" si="1"/>
        <v>1.1179350000000001</v>
      </c>
      <c r="J50" s="56">
        <f t="shared" si="2"/>
        <v>2.2358700000000002</v>
      </c>
      <c r="K50" s="56">
        <f t="shared" si="3"/>
        <v>3.3538050000000004</v>
      </c>
    </row>
    <row r="51" spans="1:11" ht="15">
      <c r="A51" s="57">
        <v>48</v>
      </c>
      <c r="B51" s="57" t="s">
        <v>184</v>
      </c>
      <c r="C51" s="81" t="s">
        <v>161</v>
      </c>
      <c r="D51" s="58" t="s">
        <v>187</v>
      </c>
      <c r="E51" s="55">
        <v>40</v>
      </c>
      <c r="F51" s="55">
        <v>40</v>
      </c>
      <c r="G51" s="55">
        <v>3</v>
      </c>
      <c r="H51" s="86">
        <f t="shared" si="4"/>
        <v>4173.869999999999</v>
      </c>
      <c r="I51" s="86">
        <f t="shared" si="1"/>
        <v>2.086935</v>
      </c>
      <c r="J51" s="56">
        <f t="shared" si="2"/>
        <v>4.17387</v>
      </c>
      <c r="K51" s="56">
        <f t="shared" si="3"/>
        <v>6.2608049999999995</v>
      </c>
    </row>
    <row r="52" spans="1:11" ht="15">
      <c r="A52" s="57">
        <v>49</v>
      </c>
      <c r="B52" s="57" t="s">
        <v>184</v>
      </c>
      <c r="C52" s="81" t="s">
        <v>161</v>
      </c>
      <c r="D52" s="58" t="s">
        <v>185</v>
      </c>
      <c r="E52" s="55">
        <v>23</v>
      </c>
      <c r="F52" s="55">
        <v>23</v>
      </c>
      <c r="G52" s="55">
        <v>3</v>
      </c>
      <c r="H52" s="86">
        <f t="shared" si="4"/>
        <v>1236.27</v>
      </c>
      <c r="I52" s="86">
        <f t="shared" si="1"/>
        <v>0.618135</v>
      </c>
      <c r="J52" s="56">
        <f t="shared" si="2"/>
        <v>1.23627</v>
      </c>
      <c r="K52" s="56">
        <f t="shared" si="3"/>
        <v>1.8544049999999999</v>
      </c>
    </row>
    <row r="53" spans="1:11" ht="15">
      <c r="A53" s="57">
        <v>50</v>
      </c>
      <c r="B53" s="57" t="s">
        <v>184</v>
      </c>
      <c r="C53" s="81" t="s">
        <v>162</v>
      </c>
      <c r="D53" s="58" t="s">
        <v>186</v>
      </c>
      <c r="E53" s="55">
        <v>30</v>
      </c>
      <c r="F53" s="55">
        <v>30</v>
      </c>
      <c r="G53" s="55">
        <v>3</v>
      </c>
      <c r="H53" s="86">
        <f t="shared" si="4"/>
        <v>2235.8700000000003</v>
      </c>
      <c r="I53" s="86">
        <f t="shared" si="1"/>
        <v>1.1179350000000001</v>
      </c>
      <c r="J53" s="56">
        <f t="shared" si="2"/>
        <v>2.2358700000000002</v>
      </c>
      <c r="K53" s="56">
        <f t="shared" si="3"/>
        <v>3.3538050000000004</v>
      </c>
    </row>
    <row r="54" spans="1:11" ht="15">
      <c r="A54" s="57">
        <v>51</v>
      </c>
      <c r="B54" s="57" t="s">
        <v>184</v>
      </c>
      <c r="C54" s="81" t="s">
        <v>163</v>
      </c>
      <c r="D54" s="58" t="s">
        <v>186</v>
      </c>
      <c r="E54" s="55">
        <v>30</v>
      </c>
      <c r="F54" s="55">
        <v>30</v>
      </c>
      <c r="G54" s="55">
        <v>3</v>
      </c>
      <c r="H54" s="86">
        <f t="shared" si="4"/>
        <v>2235.8700000000003</v>
      </c>
      <c r="I54" s="86">
        <f t="shared" si="1"/>
        <v>1.1179350000000001</v>
      </c>
      <c r="J54" s="56">
        <f t="shared" si="2"/>
        <v>2.2358700000000002</v>
      </c>
      <c r="K54" s="56">
        <f t="shared" si="3"/>
        <v>3.3538050000000004</v>
      </c>
    </row>
    <row r="55" spans="1:11" ht="15">
      <c r="A55" s="57">
        <v>52</v>
      </c>
      <c r="B55" s="57" t="s">
        <v>184</v>
      </c>
      <c r="C55" s="81" t="s">
        <v>164</v>
      </c>
      <c r="D55" s="58" t="s">
        <v>186</v>
      </c>
      <c r="E55" s="55">
        <v>30</v>
      </c>
      <c r="F55" s="55">
        <v>30</v>
      </c>
      <c r="G55" s="55">
        <v>3</v>
      </c>
      <c r="H55" s="86">
        <f t="shared" si="4"/>
        <v>2235.8700000000003</v>
      </c>
      <c r="I55" s="86">
        <f t="shared" si="1"/>
        <v>1.1179350000000001</v>
      </c>
      <c r="J55" s="56">
        <f t="shared" si="2"/>
        <v>2.2358700000000002</v>
      </c>
      <c r="K55" s="56">
        <f t="shared" si="3"/>
        <v>3.3538050000000004</v>
      </c>
    </row>
    <row r="56" spans="1:11" ht="15">
      <c r="A56" s="57">
        <v>53</v>
      </c>
      <c r="B56" s="57" t="s">
        <v>184</v>
      </c>
      <c r="C56" s="81" t="s">
        <v>165</v>
      </c>
      <c r="D56" s="58" t="s">
        <v>187</v>
      </c>
      <c r="E56" s="55">
        <v>40</v>
      </c>
      <c r="F56" s="55">
        <v>40</v>
      </c>
      <c r="G56" s="55">
        <v>3</v>
      </c>
      <c r="H56" s="86">
        <f t="shared" si="4"/>
        <v>4173.869999999999</v>
      </c>
      <c r="I56" s="86">
        <f t="shared" si="1"/>
        <v>2.086935</v>
      </c>
      <c r="J56" s="56">
        <f t="shared" si="2"/>
        <v>4.17387</v>
      </c>
      <c r="K56" s="56">
        <f t="shared" si="3"/>
        <v>6.2608049999999995</v>
      </c>
    </row>
    <row r="57" spans="1:11" ht="15">
      <c r="A57" s="57">
        <v>54</v>
      </c>
      <c r="B57" s="57" t="s">
        <v>184</v>
      </c>
      <c r="C57" s="81" t="s">
        <v>166</v>
      </c>
      <c r="D57" s="58" t="s">
        <v>187</v>
      </c>
      <c r="E57" s="55">
        <v>40</v>
      </c>
      <c r="F57" s="55">
        <v>40</v>
      </c>
      <c r="G57" s="55">
        <v>3</v>
      </c>
      <c r="H57" s="86">
        <f t="shared" si="4"/>
        <v>4173.869999999999</v>
      </c>
      <c r="I57" s="86">
        <f t="shared" si="1"/>
        <v>2.086935</v>
      </c>
      <c r="J57" s="56">
        <f t="shared" si="2"/>
        <v>4.17387</v>
      </c>
      <c r="K57" s="56">
        <f t="shared" si="3"/>
        <v>6.2608049999999995</v>
      </c>
    </row>
    <row r="58" spans="1:11" ht="15">
      <c r="A58" s="57">
        <v>55</v>
      </c>
      <c r="B58" s="57" t="s">
        <v>184</v>
      </c>
      <c r="C58" s="81" t="s">
        <v>166</v>
      </c>
      <c r="D58" s="58" t="s">
        <v>188</v>
      </c>
      <c r="E58" s="55">
        <v>30</v>
      </c>
      <c r="F58" s="55">
        <v>23</v>
      </c>
      <c r="G58" s="55">
        <v>3</v>
      </c>
      <c r="H58" s="86">
        <f t="shared" si="4"/>
        <v>1662.5700000000002</v>
      </c>
      <c r="I58" s="86">
        <f t="shared" si="1"/>
        <v>0.831285</v>
      </c>
      <c r="J58" s="56">
        <f t="shared" si="2"/>
        <v>1.66257</v>
      </c>
      <c r="K58" s="56">
        <f t="shared" si="3"/>
        <v>2.493855</v>
      </c>
    </row>
    <row r="59" spans="1:11" ht="15">
      <c r="A59" s="57">
        <v>56</v>
      </c>
      <c r="B59" s="57" t="s">
        <v>184</v>
      </c>
      <c r="C59" s="81" t="s">
        <v>167</v>
      </c>
      <c r="D59" s="58" t="s">
        <v>187</v>
      </c>
      <c r="E59" s="55">
        <v>40</v>
      </c>
      <c r="F59" s="55">
        <v>40</v>
      </c>
      <c r="G59" s="55">
        <v>3</v>
      </c>
      <c r="H59" s="86">
        <f t="shared" si="4"/>
        <v>4173.869999999999</v>
      </c>
      <c r="I59" s="86">
        <f t="shared" si="1"/>
        <v>2.086935</v>
      </c>
      <c r="J59" s="56">
        <f t="shared" si="2"/>
        <v>4.17387</v>
      </c>
      <c r="K59" s="56">
        <f t="shared" si="3"/>
        <v>6.2608049999999995</v>
      </c>
    </row>
    <row r="60" spans="1:11" ht="15">
      <c r="A60" s="57">
        <v>57</v>
      </c>
      <c r="B60" s="57" t="s">
        <v>184</v>
      </c>
      <c r="C60" s="81" t="s">
        <v>168</v>
      </c>
      <c r="D60" s="58" t="s">
        <v>187</v>
      </c>
      <c r="E60" s="55">
        <v>40</v>
      </c>
      <c r="F60" s="55">
        <v>40</v>
      </c>
      <c r="G60" s="55">
        <v>3</v>
      </c>
      <c r="H60" s="86">
        <f t="shared" si="4"/>
        <v>4173.869999999999</v>
      </c>
      <c r="I60" s="86">
        <f t="shared" si="1"/>
        <v>2.086935</v>
      </c>
      <c r="J60" s="56">
        <f t="shared" si="2"/>
        <v>4.17387</v>
      </c>
      <c r="K60" s="56">
        <f t="shared" si="3"/>
        <v>6.2608049999999995</v>
      </c>
    </row>
    <row r="61" spans="1:11" ht="15">
      <c r="A61" s="57">
        <v>58</v>
      </c>
      <c r="B61" s="57" t="s">
        <v>184</v>
      </c>
      <c r="C61" s="81" t="s">
        <v>168</v>
      </c>
      <c r="D61" s="58" t="s">
        <v>185</v>
      </c>
      <c r="E61" s="55">
        <v>23</v>
      </c>
      <c r="F61" s="55">
        <v>23</v>
      </c>
      <c r="G61" s="55">
        <v>3</v>
      </c>
      <c r="H61" s="86">
        <f t="shared" si="4"/>
        <v>1236.27</v>
      </c>
      <c r="I61" s="86">
        <f t="shared" si="1"/>
        <v>0.618135</v>
      </c>
      <c r="J61" s="56">
        <f t="shared" si="2"/>
        <v>1.23627</v>
      </c>
      <c r="K61" s="56">
        <f t="shared" si="3"/>
        <v>1.8544049999999999</v>
      </c>
    </row>
    <row r="62" spans="1:11" ht="15">
      <c r="A62" s="57">
        <v>59</v>
      </c>
      <c r="B62" s="57" t="s">
        <v>184</v>
      </c>
      <c r="C62" s="81" t="s">
        <v>169</v>
      </c>
      <c r="D62" s="58" t="s">
        <v>185</v>
      </c>
      <c r="E62" s="55">
        <v>23</v>
      </c>
      <c r="F62" s="55">
        <v>23</v>
      </c>
      <c r="G62" s="55">
        <v>3</v>
      </c>
      <c r="H62" s="86">
        <f t="shared" si="4"/>
        <v>1236.27</v>
      </c>
      <c r="I62" s="86">
        <f t="shared" si="1"/>
        <v>0.618135</v>
      </c>
      <c r="J62" s="56">
        <f t="shared" si="2"/>
        <v>1.23627</v>
      </c>
      <c r="K62" s="56">
        <f t="shared" si="3"/>
        <v>1.8544049999999999</v>
      </c>
    </row>
    <row r="63" spans="1:11" ht="15">
      <c r="A63" s="57">
        <v>60</v>
      </c>
      <c r="B63" s="57" t="s">
        <v>184</v>
      </c>
      <c r="C63" s="81" t="s">
        <v>170</v>
      </c>
      <c r="D63" s="58" t="s">
        <v>186</v>
      </c>
      <c r="E63" s="55">
        <v>30</v>
      </c>
      <c r="F63" s="55">
        <v>30</v>
      </c>
      <c r="G63" s="55">
        <v>3</v>
      </c>
      <c r="H63" s="86">
        <f t="shared" si="4"/>
        <v>2235.8700000000003</v>
      </c>
      <c r="I63" s="86">
        <f t="shared" si="1"/>
        <v>1.1179350000000001</v>
      </c>
      <c r="J63" s="56">
        <f t="shared" si="2"/>
        <v>2.2358700000000002</v>
      </c>
      <c r="K63" s="56">
        <f t="shared" si="3"/>
        <v>3.3538050000000004</v>
      </c>
    </row>
    <row r="64" spans="1:11" ht="15">
      <c r="A64" s="57">
        <v>61</v>
      </c>
      <c r="B64" s="57" t="s">
        <v>184</v>
      </c>
      <c r="C64" s="81" t="s">
        <v>171</v>
      </c>
      <c r="D64" s="58" t="s">
        <v>185</v>
      </c>
      <c r="E64" s="55">
        <v>23</v>
      </c>
      <c r="F64" s="55">
        <v>23</v>
      </c>
      <c r="G64" s="55">
        <v>3</v>
      </c>
      <c r="H64" s="86">
        <f t="shared" si="4"/>
        <v>1236.27</v>
      </c>
      <c r="I64" s="86">
        <f t="shared" si="1"/>
        <v>0.618135</v>
      </c>
      <c r="J64" s="56">
        <f t="shared" si="2"/>
        <v>1.23627</v>
      </c>
      <c r="K64" s="56">
        <f t="shared" si="3"/>
        <v>1.8544049999999999</v>
      </c>
    </row>
    <row r="65" spans="1:11" ht="15">
      <c r="A65" s="57">
        <v>62</v>
      </c>
      <c r="B65" s="57" t="s">
        <v>184</v>
      </c>
      <c r="C65" s="81" t="s">
        <v>172</v>
      </c>
      <c r="D65" s="58" t="s">
        <v>186</v>
      </c>
      <c r="E65" s="55">
        <v>30</v>
      </c>
      <c r="F65" s="55">
        <v>30</v>
      </c>
      <c r="G65" s="55">
        <v>3</v>
      </c>
      <c r="H65" s="86">
        <f t="shared" si="4"/>
        <v>2235.8700000000003</v>
      </c>
      <c r="I65" s="86">
        <f t="shared" si="1"/>
        <v>1.1179350000000001</v>
      </c>
      <c r="J65" s="56">
        <f t="shared" si="2"/>
        <v>2.2358700000000002</v>
      </c>
      <c r="K65" s="56">
        <f t="shared" si="3"/>
        <v>3.3538050000000004</v>
      </c>
    </row>
    <row r="66" spans="1:11" ht="15">
      <c r="A66" s="57">
        <v>63</v>
      </c>
      <c r="B66" s="57" t="s">
        <v>184</v>
      </c>
      <c r="C66" s="81" t="s">
        <v>173</v>
      </c>
      <c r="D66" s="58" t="s">
        <v>186</v>
      </c>
      <c r="E66" s="55">
        <v>30</v>
      </c>
      <c r="F66" s="55">
        <v>30</v>
      </c>
      <c r="G66" s="55">
        <v>3</v>
      </c>
      <c r="H66" s="86">
        <f t="shared" si="4"/>
        <v>2235.8700000000003</v>
      </c>
      <c r="I66" s="86">
        <f t="shared" si="1"/>
        <v>1.1179350000000001</v>
      </c>
      <c r="J66" s="56">
        <f t="shared" si="2"/>
        <v>2.2358700000000002</v>
      </c>
      <c r="K66" s="56">
        <f t="shared" si="3"/>
        <v>3.3538050000000004</v>
      </c>
    </row>
    <row r="67" spans="1:11" ht="15">
      <c r="A67" s="57">
        <v>64</v>
      </c>
      <c r="B67" s="57" t="s">
        <v>184</v>
      </c>
      <c r="C67" s="81" t="s">
        <v>174</v>
      </c>
      <c r="D67" s="58" t="s">
        <v>187</v>
      </c>
      <c r="E67" s="55">
        <v>40</v>
      </c>
      <c r="F67" s="55">
        <v>40</v>
      </c>
      <c r="G67" s="55">
        <v>3</v>
      </c>
      <c r="H67" s="86">
        <f t="shared" si="4"/>
        <v>4173.869999999999</v>
      </c>
      <c r="I67" s="86">
        <f t="shared" si="1"/>
        <v>2.086935</v>
      </c>
      <c r="J67" s="56">
        <f t="shared" si="2"/>
        <v>4.17387</v>
      </c>
      <c r="K67" s="56">
        <f t="shared" si="3"/>
        <v>6.2608049999999995</v>
      </c>
    </row>
    <row r="68" spans="1:11" ht="15">
      <c r="A68" s="57">
        <v>65</v>
      </c>
      <c r="B68" s="57" t="s">
        <v>184</v>
      </c>
      <c r="C68" s="81" t="s">
        <v>175</v>
      </c>
      <c r="D68" s="58" t="s">
        <v>186</v>
      </c>
      <c r="E68" s="55">
        <v>30</v>
      </c>
      <c r="F68" s="55">
        <v>30</v>
      </c>
      <c r="G68" s="55">
        <v>3</v>
      </c>
      <c r="H68" s="86">
        <f aca="true" t="shared" si="5" ref="H68:H77">(E68+(E68-(2*G68*0.1)*(G68/0.3-1)))/2*(F68+(F68-(2*G68*0.1)*(G68/0.3-1)))/2*G68</f>
        <v>2235.8700000000003</v>
      </c>
      <c r="I68" s="86">
        <f t="shared" si="1"/>
        <v>1.1179350000000001</v>
      </c>
      <c r="J68" s="56">
        <f t="shared" si="2"/>
        <v>2.2358700000000002</v>
      </c>
      <c r="K68" s="56">
        <f t="shared" si="3"/>
        <v>3.3538050000000004</v>
      </c>
    </row>
    <row r="69" spans="1:11" ht="15">
      <c r="A69" s="57">
        <v>66</v>
      </c>
      <c r="B69" s="57" t="s">
        <v>184</v>
      </c>
      <c r="C69" s="81" t="s">
        <v>176</v>
      </c>
      <c r="D69" s="58" t="s">
        <v>186</v>
      </c>
      <c r="E69" s="55">
        <v>30</v>
      </c>
      <c r="F69" s="55">
        <v>30</v>
      </c>
      <c r="G69" s="55">
        <v>3</v>
      </c>
      <c r="H69" s="86">
        <f t="shared" si="5"/>
        <v>2235.8700000000003</v>
      </c>
      <c r="I69" s="86">
        <f aca="true" t="shared" si="6" ref="I69:I77">0.75*(H69/0.15)/10000</f>
        <v>1.1179350000000001</v>
      </c>
      <c r="J69" s="56">
        <f aca="true" t="shared" si="7" ref="J69:J77">I69*2</f>
        <v>2.2358700000000002</v>
      </c>
      <c r="K69" s="56">
        <f aca="true" t="shared" si="8" ref="K69:K77">+J69+I69</f>
        <v>3.3538050000000004</v>
      </c>
    </row>
    <row r="70" spans="1:11" ht="15">
      <c r="A70" s="57">
        <v>67</v>
      </c>
      <c r="B70" s="57" t="s">
        <v>184</v>
      </c>
      <c r="C70" s="81" t="s">
        <v>177</v>
      </c>
      <c r="D70" s="58" t="s">
        <v>185</v>
      </c>
      <c r="E70" s="55">
        <v>23</v>
      </c>
      <c r="F70" s="55">
        <v>23</v>
      </c>
      <c r="G70" s="55">
        <v>3</v>
      </c>
      <c r="H70" s="86">
        <f t="shared" si="5"/>
        <v>1236.27</v>
      </c>
      <c r="I70" s="86">
        <f t="shared" si="6"/>
        <v>0.618135</v>
      </c>
      <c r="J70" s="56">
        <f t="shared" si="7"/>
        <v>1.23627</v>
      </c>
      <c r="K70" s="56">
        <f t="shared" si="8"/>
        <v>1.8544049999999999</v>
      </c>
    </row>
    <row r="71" spans="1:11" ht="15">
      <c r="A71" s="57">
        <v>68</v>
      </c>
      <c r="B71" s="57" t="s">
        <v>184</v>
      </c>
      <c r="C71" s="81" t="s">
        <v>177</v>
      </c>
      <c r="D71" s="58" t="s">
        <v>188</v>
      </c>
      <c r="E71" s="55">
        <v>30</v>
      </c>
      <c r="F71" s="55">
        <v>23</v>
      </c>
      <c r="G71" s="55">
        <v>3</v>
      </c>
      <c r="H71" s="86">
        <f t="shared" si="5"/>
        <v>1662.5700000000002</v>
      </c>
      <c r="I71" s="86">
        <f t="shared" si="6"/>
        <v>0.831285</v>
      </c>
      <c r="J71" s="56">
        <f t="shared" si="7"/>
        <v>1.66257</v>
      </c>
      <c r="K71" s="56">
        <f t="shared" si="8"/>
        <v>2.493855</v>
      </c>
    </row>
    <row r="72" spans="1:11" ht="15">
      <c r="A72" s="57">
        <v>69</v>
      </c>
      <c r="B72" s="57" t="s">
        <v>184</v>
      </c>
      <c r="C72" s="81" t="s">
        <v>178</v>
      </c>
      <c r="D72" s="58" t="s">
        <v>187</v>
      </c>
      <c r="E72" s="55">
        <v>40</v>
      </c>
      <c r="F72" s="55">
        <v>40</v>
      </c>
      <c r="G72" s="55">
        <v>3</v>
      </c>
      <c r="H72" s="86">
        <f t="shared" si="5"/>
        <v>4173.869999999999</v>
      </c>
      <c r="I72" s="86">
        <f t="shared" si="6"/>
        <v>2.086935</v>
      </c>
      <c r="J72" s="56">
        <f t="shared" si="7"/>
        <v>4.17387</v>
      </c>
      <c r="K72" s="56">
        <f t="shared" si="8"/>
        <v>6.2608049999999995</v>
      </c>
    </row>
    <row r="73" spans="1:11" ht="15">
      <c r="A73" s="57">
        <v>70</v>
      </c>
      <c r="B73" s="57" t="s">
        <v>184</v>
      </c>
      <c r="C73" s="81" t="s">
        <v>179</v>
      </c>
      <c r="D73" s="58" t="s">
        <v>185</v>
      </c>
      <c r="E73" s="55">
        <v>23</v>
      </c>
      <c r="F73" s="55">
        <v>23</v>
      </c>
      <c r="G73" s="55">
        <v>3</v>
      </c>
      <c r="H73" s="86">
        <f t="shared" si="5"/>
        <v>1236.27</v>
      </c>
      <c r="I73" s="86">
        <f t="shared" si="6"/>
        <v>0.618135</v>
      </c>
      <c r="J73" s="56">
        <f t="shared" si="7"/>
        <v>1.23627</v>
      </c>
      <c r="K73" s="56">
        <f t="shared" si="8"/>
        <v>1.8544049999999999</v>
      </c>
    </row>
    <row r="74" spans="1:11" ht="15">
      <c r="A74" s="57">
        <v>71</v>
      </c>
      <c r="B74" s="57" t="s">
        <v>184</v>
      </c>
      <c r="C74" s="81" t="s">
        <v>180</v>
      </c>
      <c r="D74" s="58" t="s">
        <v>186</v>
      </c>
      <c r="E74" s="55">
        <v>30</v>
      </c>
      <c r="F74" s="55">
        <v>30</v>
      </c>
      <c r="G74" s="55">
        <v>3</v>
      </c>
      <c r="H74" s="86">
        <f t="shared" si="5"/>
        <v>2235.8700000000003</v>
      </c>
      <c r="I74" s="86">
        <f t="shared" si="6"/>
        <v>1.1179350000000001</v>
      </c>
      <c r="J74" s="56">
        <f t="shared" si="7"/>
        <v>2.2358700000000002</v>
      </c>
      <c r="K74" s="56">
        <f t="shared" si="8"/>
        <v>3.3538050000000004</v>
      </c>
    </row>
    <row r="75" spans="1:11" ht="15">
      <c r="A75" s="57">
        <v>72</v>
      </c>
      <c r="B75" s="57" t="s">
        <v>184</v>
      </c>
      <c r="C75" s="81" t="s">
        <v>181</v>
      </c>
      <c r="D75" s="58" t="s">
        <v>186</v>
      </c>
      <c r="E75" s="55">
        <v>30</v>
      </c>
      <c r="F75" s="55">
        <v>30</v>
      </c>
      <c r="G75" s="55">
        <v>3</v>
      </c>
      <c r="H75" s="86">
        <f t="shared" si="5"/>
        <v>2235.8700000000003</v>
      </c>
      <c r="I75" s="86">
        <f t="shared" si="6"/>
        <v>1.1179350000000001</v>
      </c>
      <c r="J75" s="56">
        <f t="shared" si="7"/>
        <v>2.2358700000000002</v>
      </c>
      <c r="K75" s="56">
        <f t="shared" si="8"/>
        <v>3.3538050000000004</v>
      </c>
    </row>
    <row r="76" spans="1:11" ht="15">
      <c r="A76" s="57">
        <v>73</v>
      </c>
      <c r="B76" s="57" t="s">
        <v>184</v>
      </c>
      <c r="C76" s="81" t="s">
        <v>182</v>
      </c>
      <c r="D76" s="58" t="s">
        <v>186</v>
      </c>
      <c r="E76" s="55">
        <v>30</v>
      </c>
      <c r="F76" s="55">
        <v>30</v>
      </c>
      <c r="G76" s="55">
        <v>3</v>
      </c>
      <c r="H76" s="86">
        <f t="shared" si="5"/>
        <v>2235.8700000000003</v>
      </c>
      <c r="I76" s="86">
        <f t="shared" si="6"/>
        <v>1.1179350000000001</v>
      </c>
      <c r="J76" s="56">
        <f t="shared" si="7"/>
        <v>2.2358700000000002</v>
      </c>
      <c r="K76" s="56">
        <f t="shared" si="8"/>
        <v>3.3538050000000004</v>
      </c>
    </row>
    <row r="77" spans="1:11" ht="15">
      <c r="A77" s="57">
        <v>74</v>
      </c>
      <c r="B77" s="57" t="s">
        <v>184</v>
      </c>
      <c r="C77" s="81" t="s">
        <v>183</v>
      </c>
      <c r="D77" s="58" t="s">
        <v>185</v>
      </c>
      <c r="E77" s="55">
        <v>23</v>
      </c>
      <c r="F77" s="55">
        <v>23</v>
      </c>
      <c r="G77" s="55">
        <v>3</v>
      </c>
      <c r="H77" s="86">
        <f t="shared" si="5"/>
        <v>1236.27</v>
      </c>
      <c r="I77" s="86">
        <f t="shared" si="6"/>
        <v>0.618135</v>
      </c>
      <c r="J77" s="56">
        <f t="shared" si="7"/>
        <v>1.23627</v>
      </c>
      <c r="K77" s="56">
        <f t="shared" si="8"/>
        <v>1.8544049999999999</v>
      </c>
    </row>
    <row r="78" spans="1:11" ht="15">
      <c r="A78" s="57">
        <v>75</v>
      </c>
      <c r="B78" s="57" t="s">
        <v>189</v>
      </c>
      <c r="C78" s="81" t="s">
        <v>190</v>
      </c>
      <c r="D78" s="61">
        <v>0.8</v>
      </c>
      <c r="E78" s="55">
        <v>0.8</v>
      </c>
      <c r="H78" s="56"/>
      <c r="K78" s="56">
        <f aca="true" t="shared" si="9" ref="K78:K111">E78</f>
        <v>0.8</v>
      </c>
    </row>
    <row r="79" spans="1:11" ht="15">
      <c r="A79" s="57">
        <v>76</v>
      </c>
      <c r="B79" s="57" t="s">
        <v>189</v>
      </c>
      <c r="C79" s="81" t="s">
        <v>191</v>
      </c>
      <c r="D79" s="61">
        <v>0.8</v>
      </c>
      <c r="E79" s="55">
        <v>0.8</v>
      </c>
      <c r="H79" s="56"/>
      <c r="K79" s="56">
        <f t="shared" si="9"/>
        <v>0.8</v>
      </c>
    </row>
    <row r="80" spans="1:11" ht="15">
      <c r="A80" s="57">
        <v>77</v>
      </c>
      <c r="B80" s="57" t="s">
        <v>189</v>
      </c>
      <c r="C80" s="81" t="s">
        <v>192</v>
      </c>
      <c r="D80" s="61">
        <v>1.01</v>
      </c>
      <c r="E80" s="55">
        <v>1.01</v>
      </c>
      <c r="H80" s="56"/>
      <c r="K80" s="56">
        <f t="shared" si="9"/>
        <v>1.01</v>
      </c>
    </row>
    <row r="81" spans="1:11" ht="15">
      <c r="A81" s="57">
        <v>78</v>
      </c>
      <c r="B81" s="57" t="s">
        <v>189</v>
      </c>
      <c r="C81" s="81" t="s">
        <v>193</v>
      </c>
      <c r="D81" s="61">
        <v>0.8</v>
      </c>
      <c r="E81" s="55">
        <v>0.8</v>
      </c>
      <c r="H81" s="56"/>
      <c r="K81" s="56">
        <f t="shared" si="9"/>
        <v>0.8</v>
      </c>
    </row>
    <row r="82" spans="1:11" ht="15">
      <c r="A82" s="57">
        <v>79</v>
      </c>
      <c r="B82" s="57" t="s">
        <v>189</v>
      </c>
      <c r="C82" s="81" t="s">
        <v>137</v>
      </c>
      <c r="D82" s="61">
        <v>0.4</v>
      </c>
      <c r="E82" s="55">
        <v>0.4</v>
      </c>
      <c r="H82" s="56"/>
      <c r="K82" s="56">
        <f t="shared" si="9"/>
        <v>0.4</v>
      </c>
    </row>
    <row r="83" spans="1:11" ht="15">
      <c r="A83" s="57">
        <v>80</v>
      </c>
      <c r="B83" s="57" t="s">
        <v>189</v>
      </c>
      <c r="C83" s="81" t="s">
        <v>194</v>
      </c>
      <c r="D83" s="61">
        <v>0.8</v>
      </c>
      <c r="E83" s="55">
        <v>0.8</v>
      </c>
      <c r="H83" s="56"/>
      <c r="K83" s="56">
        <f t="shared" si="9"/>
        <v>0.8</v>
      </c>
    </row>
    <row r="84" spans="1:11" ht="15">
      <c r="A84" s="57">
        <v>81</v>
      </c>
      <c r="B84" s="57" t="s">
        <v>189</v>
      </c>
      <c r="C84" s="81" t="s">
        <v>195</v>
      </c>
      <c r="D84" s="61">
        <v>0.4</v>
      </c>
      <c r="E84" s="55">
        <v>0.4</v>
      </c>
      <c r="H84" s="56"/>
      <c r="K84" s="56">
        <f t="shared" si="9"/>
        <v>0.4</v>
      </c>
    </row>
    <row r="85" spans="1:11" ht="15">
      <c r="A85" s="57">
        <v>82</v>
      </c>
      <c r="B85" s="57" t="s">
        <v>189</v>
      </c>
      <c r="C85" s="81" t="s">
        <v>139</v>
      </c>
      <c r="D85" s="61">
        <v>0.4</v>
      </c>
      <c r="E85" s="55">
        <v>0.4</v>
      </c>
      <c r="H85" s="56"/>
      <c r="K85" s="56">
        <f t="shared" si="9"/>
        <v>0.4</v>
      </c>
    </row>
    <row r="86" spans="1:11" ht="15">
      <c r="A86" s="57">
        <v>83</v>
      </c>
      <c r="B86" s="57" t="s">
        <v>189</v>
      </c>
      <c r="C86" s="81" t="s">
        <v>138</v>
      </c>
      <c r="D86" s="61">
        <v>0.4</v>
      </c>
      <c r="E86" s="55">
        <v>0.4</v>
      </c>
      <c r="H86" s="56"/>
      <c r="K86" s="56">
        <f t="shared" si="9"/>
        <v>0.4</v>
      </c>
    </row>
    <row r="87" spans="1:11" ht="15">
      <c r="A87" s="57">
        <v>84</v>
      </c>
      <c r="B87" s="57" t="s">
        <v>189</v>
      </c>
      <c r="C87" s="81" t="s">
        <v>196</v>
      </c>
      <c r="D87" s="61">
        <v>0.4</v>
      </c>
      <c r="E87" s="55">
        <v>0.4</v>
      </c>
      <c r="H87" s="56"/>
      <c r="K87" s="56">
        <f t="shared" si="9"/>
        <v>0.4</v>
      </c>
    </row>
    <row r="88" spans="1:11" ht="15">
      <c r="A88" s="57">
        <v>85</v>
      </c>
      <c r="B88" s="57" t="s">
        <v>189</v>
      </c>
      <c r="C88" s="81" t="s">
        <v>197</v>
      </c>
      <c r="D88" s="61">
        <v>0.4</v>
      </c>
      <c r="E88" s="55">
        <v>0.4</v>
      </c>
      <c r="H88" s="56"/>
      <c r="K88" s="56">
        <f t="shared" si="9"/>
        <v>0.4</v>
      </c>
    </row>
    <row r="89" spans="1:11" ht="15">
      <c r="A89" s="57">
        <v>86</v>
      </c>
      <c r="B89" s="57" t="s">
        <v>189</v>
      </c>
      <c r="C89" s="81" t="s">
        <v>152</v>
      </c>
      <c r="D89" s="61">
        <v>0.8</v>
      </c>
      <c r="E89" s="55">
        <v>0.8</v>
      </c>
      <c r="H89" s="56"/>
      <c r="K89" s="56">
        <f t="shared" si="9"/>
        <v>0.8</v>
      </c>
    </row>
    <row r="90" spans="1:11" ht="15">
      <c r="A90" s="57">
        <v>87</v>
      </c>
      <c r="B90" s="57" t="s">
        <v>189</v>
      </c>
      <c r="C90" s="81" t="s">
        <v>157</v>
      </c>
      <c r="D90" s="61">
        <v>0.4</v>
      </c>
      <c r="E90" s="55">
        <v>0.4</v>
      </c>
      <c r="H90" s="56"/>
      <c r="K90" s="56">
        <f t="shared" si="9"/>
        <v>0.4</v>
      </c>
    </row>
    <row r="91" spans="1:11" ht="15">
      <c r="A91" s="57">
        <v>88</v>
      </c>
      <c r="B91" s="57" t="s">
        <v>189</v>
      </c>
      <c r="C91" s="81" t="s">
        <v>155</v>
      </c>
      <c r="D91" s="61">
        <v>0.8</v>
      </c>
      <c r="E91" s="55">
        <v>0.8</v>
      </c>
      <c r="H91" s="56"/>
      <c r="K91" s="56">
        <f t="shared" si="9"/>
        <v>0.8</v>
      </c>
    </row>
    <row r="92" spans="1:11" ht="15">
      <c r="A92" s="57">
        <v>89</v>
      </c>
      <c r="B92" s="57" t="s">
        <v>189</v>
      </c>
      <c r="C92" s="81" t="s">
        <v>198</v>
      </c>
      <c r="D92" s="61">
        <v>0.2</v>
      </c>
      <c r="E92" s="55">
        <v>0.2</v>
      </c>
      <c r="H92" s="56"/>
      <c r="K92" s="56">
        <f t="shared" si="9"/>
        <v>0.2</v>
      </c>
    </row>
    <row r="93" spans="1:11" ht="15">
      <c r="A93" s="57">
        <v>90</v>
      </c>
      <c r="B93" s="57" t="s">
        <v>189</v>
      </c>
      <c r="C93" s="81" t="s">
        <v>159</v>
      </c>
      <c r="D93" s="61">
        <v>0.8</v>
      </c>
      <c r="E93" s="55">
        <v>0.8</v>
      </c>
      <c r="H93" s="56"/>
      <c r="K93" s="56">
        <f t="shared" si="9"/>
        <v>0.8</v>
      </c>
    </row>
    <row r="94" spans="1:11" ht="15">
      <c r="A94" s="57">
        <v>91</v>
      </c>
      <c r="B94" s="57" t="s">
        <v>189</v>
      </c>
      <c r="C94" s="81" t="s">
        <v>160</v>
      </c>
      <c r="D94" s="61">
        <v>0.8</v>
      </c>
      <c r="E94" s="55">
        <v>0.8</v>
      </c>
      <c r="H94" s="56"/>
      <c r="K94" s="56">
        <f t="shared" si="9"/>
        <v>0.8</v>
      </c>
    </row>
    <row r="95" spans="1:11" ht="15">
      <c r="A95" s="57">
        <v>92</v>
      </c>
      <c r="B95" s="57" t="s">
        <v>189</v>
      </c>
      <c r="C95" s="81" t="s">
        <v>162</v>
      </c>
      <c r="D95" s="61">
        <v>0.4</v>
      </c>
      <c r="E95" s="55">
        <v>0.4</v>
      </c>
      <c r="H95" s="56"/>
      <c r="K95" s="56">
        <f t="shared" si="9"/>
        <v>0.4</v>
      </c>
    </row>
    <row r="96" spans="1:11" ht="15">
      <c r="A96" s="57">
        <v>93</v>
      </c>
      <c r="B96" s="57" t="s">
        <v>189</v>
      </c>
      <c r="C96" s="81" t="s">
        <v>199</v>
      </c>
      <c r="D96" s="61">
        <v>0.36</v>
      </c>
      <c r="E96" s="55">
        <v>0.36</v>
      </c>
      <c r="H96" s="56"/>
      <c r="K96" s="56">
        <f t="shared" si="9"/>
        <v>0.36</v>
      </c>
    </row>
    <row r="97" spans="1:11" ht="15">
      <c r="A97" s="57">
        <v>94</v>
      </c>
      <c r="B97" s="57" t="s">
        <v>189</v>
      </c>
      <c r="C97" s="81" t="s">
        <v>199</v>
      </c>
      <c r="D97" s="61">
        <v>0.36</v>
      </c>
      <c r="E97" s="55">
        <v>0.36</v>
      </c>
      <c r="H97" s="56"/>
      <c r="K97" s="56">
        <f t="shared" si="9"/>
        <v>0.36</v>
      </c>
    </row>
    <row r="98" spans="1:11" ht="15">
      <c r="A98" s="57">
        <v>95</v>
      </c>
      <c r="B98" s="57" t="s">
        <v>189</v>
      </c>
      <c r="C98" s="81" t="s">
        <v>170</v>
      </c>
      <c r="D98" s="61">
        <v>0.4</v>
      </c>
      <c r="E98" s="55">
        <v>0.4</v>
      </c>
      <c r="H98" s="56"/>
      <c r="K98" s="56">
        <f t="shared" si="9"/>
        <v>0.4</v>
      </c>
    </row>
    <row r="99" spans="1:11" ht="15">
      <c r="A99" s="57">
        <v>96</v>
      </c>
      <c r="B99" s="57" t="s">
        <v>189</v>
      </c>
      <c r="C99" s="81" t="s">
        <v>200</v>
      </c>
      <c r="D99" s="61">
        <v>0.04</v>
      </c>
      <c r="E99" s="55">
        <v>0.04</v>
      </c>
      <c r="H99" s="56"/>
      <c r="K99" s="56">
        <f t="shared" si="9"/>
        <v>0.04</v>
      </c>
    </row>
    <row r="100" spans="1:11" ht="15">
      <c r="A100" s="57">
        <v>97</v>
      </c>
      <c r="B100" s="57" t="s">
        <v>189</v>
      </c>
      <c r="C100" s="81" t="s">
        <v>201</v>
      </c>
      <c r="D100" s="61">
        <v>0.8</v>
      </c>
      <c r="E100" s="55">
        <v>0.8</v>
      </c>
      <c r="H100" s="56"/>
      <c r="K100" s="56">
        <f t="shared" si="9"/>
        <v>0.8</v>
      </c>
    </row>
    <row r="101" spans="1:11" ht="15">
      <c r="A101" s="57">
        <v>98</v>
      </c>
      <c r="B101" s="57" t="s">
        <v>189</v>
      </c>
      <c r="C101" s="81" t="s">
        <v>175</v>
      </c>
      <c r="D101" s="61">
        <v>0.4</v>
      </c>
      <c r="E101" s="55">
        <v>0.4</v>
      </c>
      <c r="H101" s="56"/>
      <c r="K101" s="56">
        <f t="shared" si="9"/>
        <v>0.4</v>
      </c>
    </row>
    <row r="102" spans="1:11" ht="15">
      <c r="A102" s="57">
        <v>99</v>
      </c>
      <c r="B102" s="57" t="s">
        <v>189</v>
      </c>
      <c r="C102" s="81" t="s">
        <v>202</v>
      </c>
      <c r="D102" s="61">
        <v>0.4</v>
      </c>
      <c r="E102" s="55">
        <v>0.4</v>
      </c>
      <c r="H102" s="56"/>
      <c r="K102" s="56">
        <f t="shared" si="9"/>
        <v>0.4</v>
      </c>
    </row>
    <row r="103" spans="1:11" ht="15">
      <c r="A103" s="57">
        <v>100</v>
      </c>
      <c r="B103" s="57" t="s">
        <v>189</v>
      </c>
      <c r="C103" s="81" t="s">
        <v>199</v>
      </c>
      <c r="D103" s="61">
        <v>0.5</v>
      </c>
      <c r="E103" s="55">
        <v>0.5</v>
      </c>
      <c r="H103" s="56"/>
      <c r="K103" s="56">
        <f t="shared" si="9"/>
        <v>0.5</v>
      </c>
    </row>
    <row r="104" spans="1:11" ht="15">
      <c r="A104" s="57">
        <v>101</v>
      </c>
      <c r="B104" s="57" t="s">
        <v>189</v>
      </c>
      <c r="C104" s="81" t="s">
        <v>199</v>
      </c>
      <c r="D104" s="61">
        <v>0.4</v>
      </c>
      <c r="E104" s="55">
        <v>0.4</v>
      </c>
      <c r="H104" s="56"/>
      <c r="K104" s="56">
        <f t="shared" si="9"/>
        <v>0.4</v>
      </c>
    </row>
    <row r="105" spans="1:11" ht="15">
      <c r="A105" s="57">
        <v>102</v>
      </c>
      <c r="B105" s="57" t="s">
        <v>189</v>
      </c>
      <c r="C105" s="81" t="s">
        <v>203</v>
      </c>
      <c r="D105" s="61">
        <v>0.4</v>
      </c>
      <c r="E105" s="55">
        <v>0.4</v>
      </c>
      <c r="H105" s="56"/>
      <c r="K105" s="56">
        <f t="shared" si="9"/>
        <v>0.4</v>
      </c>
    </row>
    <row r="106" spans="1:11" ht="15">
      <c r="A106" s="57">
        <v>103</v>
      </c>
      <c r="B106" s="57" t="s">
        <v>189</v>
      </c>
      <c r="C106" s="81" t="s">
        <v>179</v>
      </c>
      <c r="D106" s="61">
        <v>0.04</v>
      </c>
      <c r="E106" s="55">
        <v>0.04</v>
      </c>
      <c r="H106" s="56"/>
      <c r="K106" s="56">
        <f t="shared" si="9"/>
        <v>0.04</v>
      </c>
    </row>
    <row r="107" spans="1:11" ht="15">
      <c r="A107" s="57">
        <v>104</v>
      </c>
      <c r="B107" s="62" t="s">
        <v>204</v>
      </c>
      <c r="C107" s="81" t="s">
        <v>142</v>
      </c>
      <c r="D107" s="61">
        <v>0.4</v>
      </c>
      <c r="E107" s="55">
        <v>0.4</v>
      </c>
      <c r="H107" s="56"/>
      <c r="K107" s="56">
        <f t="shared" si="9"/>
        <v>0.4</v>
      </c>
    </row>
    <row r="108" spans="1:11" ht="15">
      <c r="A108" s="57">
        <v>105</v>
      </c>
      <c r="B108" s="62" t="s">
        <v>204</v>
      </c>
      <c r="C108" s="81" t="s">
        <v>161</v>
      </c>
      <c r="D108" s="61">
        <v>0.2</v>
      </c>
      <c r="E108" s="55">
        <v>0.2</v>
      </c>
      <c r="H108" s="56"/>
      <c r="K108" s="56">
        <f t="shared" si="9"/>
        <v>0.2</v>
      </c>
    </row>
    <row r="109" spans="1:11" ht="15">
      <c r="A109" s="57">
        <v>106</v>
      </c>
      <c r="B109" s="62" t="s">
        <v>204</v>
      </c>
      <c r="C109" s="81" t="s">
        <v>165</v>
      </c>
      <c r="D109" s="61">
        <v>0.5</v>
      </c>
      <c r="E109" s="55">
        <v>0.5</v>
      </c>
      <c r="H109" s="56"/>
      <c r="K109" s="56">
        <f t="shared" si="9"/>
        <v>0.5</v>
      </c>
    </row>
    <row r="110" spans="1:11" ht="15">
      <c r="A110" s="57">
        <v>107</v>
      </c>
      <c r="B110" s="62" t="s">
        <v>204</v>
      </c>
      <c r="C110" s="81" t="s">
        <v>166</v>
      </c>
      <c r="D110" s="61">
        <v>0.5</v>
      </c>
      <c r="E110" s="55">
        <v>0.5</v>
      </c>
      <c r="H110" s="56"/>
      <c r="K110" s="56">
        <f t="shared" si="9"/>
        <v>0.5</v>
      </c>
    </row>
    <row r="111" spans="1:11" ht="15">
      <c r="A111" s="57">
        <v>108</v>
      </c>
      <c r="B111" s="62" t="s">
        <v>204</v>
      </c>
      <c r="C111" s="81" t="s">
        <v>167</v>
      </c>
      <c r="D111" s="61">
        <v>0.5</v>
      </c>
      <c r="E111" s="55">
        <v>0.5</v>
      </c>
      <c r="H111" s="56"/>
      <c r="K111" s="56">
        <f t="shared" si="9"/>
        <v>0.5</v>
      </c>
    </row>
    <row r="112" spans="1:11" ht="15">
      <c r="A112" s="57">
        <v>109</v>
      </c>
      <c r="B112" s="62" t="s">
        <v>224</v>
      </c>
      <c r="C112" s="81" t="s">
        <v>122</v>
      </c>
      <c r="D112" s="63" t="s">
        <v>238</v>
      </c>
      <c r="E112" s="55">
        <v>7</v>
      </c>
      <c r="F112" s="55">
        <v>7</v>
      </c>
      <c r="H112" s="56"/>
      <c r="I112" s="55" t="s">
        <v>274</v>
      </c>
      <c r="K112" s="56">
        <v>1</v>
      </c>
    </row>
    <row r="113" spans="1:11" ht="15">
      <c r="A113" s="57">
        <v>110</v>
      </c>
      <c r="B113" s="62" t="s">
        <v>224</v>
      </c>
      <c r="C113" s="81" t="s">
        <v>205</v>
      </c>
      <c r="D113" s="63" t="s">
        <v>238</v>
      </c>
      <c r="E113" s="55">
        <v>7</v>
      </c>
      <c r="F113" s="55">
        <v>7</v>
      </c>
      <c r="H113" s="56"/>
      <c r="K113" s="56">
        <v>1</v>
      </c>
    </row>
    <row r="114" spans="1:11" ht="15">
      <c r="A114" s="57">
        <v>111</v>
      </c>
      <c r="B114" s="62" t="s">
        <v>224</v>
      </c>
      <c r="C114" s="81" t="s">
        <v>121</v>
      </c>
      <c r="D114" s="63" t="s">
        <v>238</v>
      </c>
      <c r="E114" s="55">
        <v>7</v>
      </c>
      <c r="F114" s="55">
        <v>7</v>
      </c>
      <c r="H114" s="56"/>
      <c r="K114" s="56">
        <v>1</v>
      </c>
    </row>
    <row r="115" spans="1:11" ht="15">
      <c r="A115" s="57">
        <v>112</v>
      </c>
      <c r="B115" s="62" t="s">
        <v>224</v>
      </c>
      <c r="C115" s="81" t="s">
        <v>122</v>
      </c>
      <c r="D115" s="63" t="s">
        <v>238</v>
      </c>
      <c r="E115" s="55">
        <v>7</v>
      </c>
      <c r="F115" s="55">
        <v>7</v>
      </c>
      <c r="H115" s="56"/>
      <c r="K115" s="56">
        <v>1</v>
      </c>
    </row>
    <row r="116" spans="1:11" ht="15">
      <c r="A116" s="57">
        <v>113</v>
      </c>
      <c r="B116" s="62" t="s">
        <v>224</v>
      </c>
      <c r="C116" s="81" t="s">
        <v>120</v>
      </c>
      <c r="D116" s="63" t="s">
        <v>238</v>
      </c>
      <c r="E116" s="55">
        <v>7</v>
      </c>
      <c r="F116" s="55">
        <v>7</v>
      </c>
      <c r="H116" s="56"/>
      <c r="K116" s="56">
        <v>1</v>
      </c>
    </row>
    <row r="117" spans="1:11" ht="15">
      <c r="A117" s="57">
        <v>114</v>
      </c>
      <c r="B117" s="62" t="s">
        <v>224</v>
      </c>
      <c r="C117" s="81" t="s">
        <v>206</v>
      </c>
      <c r="D117" s="63" t="s">
        <v>238</v>
      </c>
      <c r="E117" s="55">
        <v>7</v>
      </c>
      <c r="F117" s="55">
        <v>7</v>
      </c>
      <c r="H117" s="56"/>
      <c r="K117" s="56">
        <v>1</v>
      </c>
    </row>
    <row r="118" spans="1:11" ht="15">
      <c r="A118" s="57">
        <v>115</v>
      </c>
      <c r="B118" s="62" t="s">
        <v>224</v>
      </c>
      <c r="C118" s="81" t="s">
        <v>206</v>
      </c>
      <c r="D118" s="63" t="s">
        <v>238</v>
      </c>
      <c r="E118" s="55">
        <v>7</v>
      </c>
      <c r="F118" s="55">
        <v>7</v>
      </c>
      <c r="H118" s="56"/>
      <c r="K118" s="56">
        <v>1</v>
      </c>
    </row>
    <row r="119" spans="1:11" ht="15">
      <c r="A119" s="57">
        <v>116</v>
      </c>
      <c r="B119" s="62" t="s">
        <v>224</v>
      </c>
      <c r="C119" s="81" t="s">
        <v>127</v>
      </c>
      <c r="D119" s="63" t="s">
        <v>238</v>
      </c>
      <c r="E119" s="55">
        <v>7</v>
      </c>
      <c r="F119" s="55">
        <v>7</v>
      </c>
      <c r="H119" s="56"/>
      <c r="K119" s="56">
        <v>1</v>
      </c>
    </row>
    <row r="120" spans="1:11" ht="15">
      <c r="A120" s="57">
        <v>117</v>
      </c>
      <c r="B120" s="62" t="s">
        <v>224</v>
      </c>
      <c r="C120" s="81" t="s">
        <v>125</v>
      </c>
      <c r="D120" s="63" t="s">
        <v>238</v>
      </c>
      <c r="E120" s="55">
        <v>7</v>
      </c>
      <c r="F120" s="55">
        <v>7</v>
      </c>
      <c r="H120" s="56"/>
      <c r="K120" s="56">
        <v>1</v>
      </c>
    </row>
    <row r="121" spans="1:11" ht="15">
      <c r="A121" s="57">
        <v>118</v>
      </c>
      <c r="B121" s="62" t="s">
        <v>224</v>
      </c>
      <c r="C121" s="81" t="s">
        <v>126</v>
      </c>
      <c r="D121" s="63" t="s">
        <v>238</v>
      </c>
      <c r="E121" s="55">
        <v>7</v>
      </c>
      <c r="F121" s="55">
        <v>7</v>
      </c>
      <c r="H121" s="56"/>
      <c r="K121" s="56">
        <v>1</v>
      </c>
    </row>
    <row r="122" spans="1:11" ht="15">
      <c r="A122" s="57">
        <v>119</v>
      </c>
      <c r="B122" s="62" t="s">
        <v>224</v>
      </c>
      <c r="C122" s="81" t="s">
        <v>207</v>
      </c>
      <c r="D122" s="63" t="s">
        <v>238</v>
      </c>
      <c r="E122" s="55">
        <v>7</v>
      </c>
      <c r="F122" s="55">
        <v>7</v>
      </c>
      <c r="H122" s="56"/>
      <c r="K122" s="56">
        <v>1</v>
      </c>
    </row>
    <row r="123" spans="1:11" ht="15">
      <c r="A123" s="57">
        <v>120</v>
      </c>
      <c r="B123" s="62" t="s">
        <v>224</v>
      </c>
      <c r="C123" s="81" t="s">
        <v>208</v>
      </c>
      <c r="D123" s="63" t="s">
        <v>238</v>
      </c>
      <c r="E123" s="55">
        <v>7</v>
      </c>
      <c r="F123" s="55">
        <v>7</v>
      </c>
      <c r="H123" s="56"/>
      <c r="K123" s="56">
        <v>1</v>
      </c>
    </row>
    <row r="124" spans="1:11" ht="15">
      <c r="A124" s="57">
        <v>121</v>
      </c>
      <c r="B124" s="62" t="s">
        <v>224</v>
      </c>
      <c r="C124" s="81" t="s">
        <v>119</v>
      </c>
      <c r="D124" s="63" t="s">
        <v>238</v>
      </c>
      <c r="E124" s="55">
        <v>7</v>
      </c>
      <c r="F124" s="55">
        <v>7</v>
      </c>
      <c r="H124" s="56"/>
      <c r="K124" s="56">
        <v>1</v>
      </c>
    </row>
    <row r="125" spans="1:11" ht="15">
      <c r="A125" s="57">
        <v>122</v>
      </c>
      <c r="B125" s="62" t="s">
        <v>224</v>
      </c>
      <c r="C125" s="81" t="s">
        <v>129</v>
      </c>
      <c r="D125" s="63" t="s">
        <v>238</v>
      </c>
      <c r="E125" s="55">
        <v>7</v>
      </c>
      <c r="F125" s="55">
        <v>7</v>
      </c>
      <c r="H125" s="56"/>
      <c r="K125" s="56">
        <v>1</v>
      </c>
    </row>
    <row r="126" spans="1:11" ht="15">
      <c r="A126" s="57">
        <v>123</v>
      </c>
      <c r="B126" s="62" t="s">
        <v>224</v>
      </c>
      <c r="C126" s="81" t="s">
        <v>209</v>
      </c>
      <c r="D126" s="63" t="s">
        <v>238</v>
      </c>
      <c r="E126" s="55">
        <v>7</v>
      </c>
      <c r="F126" s="55">
        <v>7</v>
      </c>
      <c r="H126" s="56"/>
      <c r="K126" s="56">
        <v>1</v>
      </c>
    </row>
    <row r="127" spans="1:11" ht="15">
      <c r="A127" s="57">
        <v>124</v>
      </c>
      <c r="B127" s="62" t="s">
        <v>224</v>
      </c>
      <c r="C127" s="81" t="s">
        <v>210</v>
      </c>
      <c r="D127" s="63" t="s">
        <v>238</v>
      </c>
      <c r="E127" s="55">
        <v>7</v>
      </c>
      <c r="F127" s="55">
        <v>7</v>
      </c>
      <c r="H127" s="56"/>
      <c r="K127" s="56">
        <v>1</v>
      </c>
    </row>
    <row r="128" spans="1:11" ht="15">
      <c r="A128" s="57">
        <v>125</v>
      </c>
      <c r="B128" s="62" t="s">
        <v>224</v>
      </c>
      <c r="C128" s="81" t="s">
        <v>131</v>
      </c>
      <c r="D128" s="63" t="s">
        <v>238</v>
      </c>
      <c r="E128" s="55">
        <v>7</v>
      </c>
      <c r="F128" s="55">
        <v>7</v>
      </c>
      <c r="H128" s="56"/>
      <c r="K128" s="56">
        <v>1</v>
      </c>
    </row>
    <row r="129" spans="1:11" ht="15">
      <c r="A129" s="57">
        <v>126</v>
      </c>
      <c r="B129" s="62" t="s">
        <v>224</v>
      </c>
      <c r="C129" s="81" t="s">
        <v>132</v>
      </c>
      <c r="D129" s="63" t="s">
        <v>238</v>
      </c>
      <c r="E129" s="55">
        <v>7</v>
      </c>
      <c r="F129" s="55">
        <v>7</v>
      </c>
      <c r="H129" s="56"/>
      <c r="K129" s="56">
        <v>1</v>
      </c>
    </row>
    <row r="130" spans="1:11" ht="15">
      <c r="A130" s="57">
        <v>127</v>
      </c>
      <c r="B130" s="62" t="s">
        <v>224</v>
      </c>
      <c r="C130" s="81" t="s">
        <v>211</v>
      </c>
      <c r="D130" s="63" t="s">
        <v>238</v>
      </c>
      <c r="E130" s="55">
        <v>7</v>
      </c>
      <c r="F130" s="55">
        <v>7</v>
      </c>
      <c r="H130" s="56"/>
      <c r="K130" s="56">
        <v>1</v>
      </c>
    </row>
    <row r="131" spans="1:11" ht="15">
      <c r="A131" s="57">
        <v>128</v>
      </c>
      <c r="B131" s="62" t="s">
        <v>224</v>
      </c>
      <c r="C131" s="81" t="s">
        <v>212</v>
      </c>
      <c r="D131" s="63" t="s">
        <v>238</v>
      </c>
      <c r="E131" s="55">
        <v>7</v>
      </c>
      <c r="F131" s="55">
        <v>7</v>
      </c>
      <c r="H131" s="56"/>
      <c r="K131" s="56">
        <v>1</v>
      </c>
    </row>
    <row r="132" spans="1:11" ht="15.75">
      <c r="A132" s="57">
        <v>129</v>
      </c>
      <c r="B132" s="62" t="s">
        <v>224</v>
      </c>
      <c r="C132" s="60" t="s">
        <v>213</v>
      </c>
      <c r="D132" s="63" t="s">
        <v>238</v>
      </c>
      <c r="E132" s="55">
        <v>7</v>
      </c>
      <c r="F132" s="55">
        <v>7</v>
      </c>
      <c r="H132" s="56"/>
      <c r="K132" s="56">
        <v>1</v>
      </c>
    </row>
    <row r="133" spans="1:11" ht="15">
      <c r="A133" s="57">
        <v>130</v>
      </c>
      <c r="B133" s="62" t="s">
        <v>224</v>
      </c>
      <c r="C133" s="81" t="s">
        <v>214</v>
      </c>
      <c r="D133" s="63" t="s">
        <v>238</v>
      </c>
      <c r="E133" s="55">
        <v>7</v>
      </c>
      <c r="F133" s="55">
        <v>7</v>
      </c>
      <c r="H133" s="56"/>
      <c r="K133" s="56">
        <v>1</v>
      </c>
    </row>
    <row r="134" spans="1:11" ht="15">
      <c r="A134" s="57">
        <v>131</v>
      </c>
      <c r="B134" s="62" t="s">
        <v>224</v>
      </c>
      <c r="C134" s="81" t="s">
        <v>140</v>
      </c>
      <c r="D134" s="63" t="s">
        <v>238</v>
      </c>
      <c r="E134" s="55">
        <v>7</v>
      </c>
      <c r="F134" s="55">
        <v>7</v>
      </c>
      <c r="H134" s="56"/>
      <c r="K134" s="56">
        <v>1</v>
      </c>
    </row>
    <row r="135" spans="1:11" ht="15">
      <c r="A135" s="57">
        <v>132</v>
      </c>
      <c r="B135" s="62" t="s">
        <v>224</v>
      </c>
      <c r="C135" s="81" t="s">
        <v>215</v>
      </c>
      <c r="D135" s="63" t="s">
        <v>238</v>
      </c>
      <c r="E135" s="55">
        <v>7</v>
      </c>
      <c r="F135" s="55">
        <v>7</v>
      </c>
      <c r="H135" s="56"/>
      <c r="K135" s="56">
        <v>1</v>
      </c>
    </row>
    <row r="136" spans="1:11" ht="15">
      <c r="A136" s="57">
        <v>133</v>
      </c>
      <c r="B136" s="62" t="s">
        <v>224</v>
      </c>
      <c r="C136" s="81" t="s">
        <v>142</v>
      </c>
      <c r="D136" s="63" t="s">
        <v>238</v>
      </c>
      <c r="E136" s="55">
        <v>7</v>
      </c>
      <c r="F136" s="55">
        <v>7</v>
      </c>
      <c r="H136" s="56"/>
      <c r="K136" s="56">
        <v>1</v>
      </c>
    </row>
    <row r="137" spans="1:11" ht="15">
      <c r="A137" s="57">
        <v>134</v>
      </c>
      <c r="B137" s="62" t="s">
        <v>224</v>
      </c>
      <c r="C137" s="81" t="s">
        <v>216</v>
      </c>
      <c r="D137" s="63" t="s">
        <v>238</v>
      </c>
      <c r="E137" s="55">
        <v>7</v>
      </c>
      <c r="F137" s="55">
        <v>7</v>
      </c>
      <c r="H137" s="56"/>
      <c r="K137" s="56">
        <v>1</v>
      </c>
    </row>
    <row r="138" spans="1:11" ht="15">
      <c r="A138" s="57">
        <v>135</v>
      </c>
      <c r="B138" s="62" t="s">
        <v>224</v>
      </c>
      <c r="C138" s="81" t="s">
        <v>146</v>
      </c>
      <c r="D138" s="63" t="s">
        <v>238</v>
      </c>
      <c r="E138" s="55">
        <v>7</v>
      </c>
      <c r="F138" s="55">
        <v>7</v>
      </c>
      <c r="H138" s="56"/>
      <c r="K138" s="56">
        <v>1</v>
      </c>
    </row>
    <row r="139" spans="1:11" ht="15">
      <c r="A139" s="57">
        <v>136</v>
      </c>
      <c r="B139" s="62" t="s">
        <v>224</v>
      </c>
      <c r="C139" s="81" t="s">
        <v>149</v>
      </c>
      <c r="D139" s="63" t="s">
        <v>238</v>
      </c>
      <c r="E139" s="55">
        <v>7</v>
      </c>
      <c r="F139" s="55">
        <v>7</v>
      </c>
      <c r="H139" s="56"/>
      <c r="K139" s="56">
        <v>1</v>
      </c>
    </row>
    <row r="140" spans="1:11" ht="15">
      <c r="A140" s="57">
        <v>137</v>
      </c>
      <c r="B140" s="62" t="s">
        <v>224</v>
      </c>
      <c r="C140" s="81" t="s">
        <v>150</v>
      </c>
      <c r="D140" s="63" t="s">
        <v>238</v>
      </c>
      <c r="E140" s="55">
        <v>7</v>
      </c>
      <c r="F140" s="55">
        <v>7</v>
      </c>
      <c r="H140" s="56"/>
      <c r="K140" s="56">
        <v>1</v>
      </c>
    </row>
    <row r="141" spans="1:11" ht="15">
      <c r="A141" s="57">
        <v>138</v>
      </c>
      <c r="B141" s="62" t="s">
        <v>224</v>
      </c>
      <c r="C141" s="81" t="s">
        <v>217</v>
      </c>
      <c r="D141" s="63" t="s">
        <v>238</v>
      </c>
      <c r="E141" s="55">
        <v>7</v>
      </c>
      <c r="F141" s="55">
        <v>7</v>
      </c>
      <c r="H141" s="56"/>
      <c r="K141" s="56">
        <v>1</v>
      </c>
    </row>
    <row r="142" spans="1:11" ht="15">
      <c r="A142" s="57">
        <v>139</v>
      </c>
      <c r="B142" s="62" t="s">
        <v>224</v>
      </c>
      <c r="C142" s="81" t="s">
        <v>218</v>
      </c>
      <c r="D142" s="63" t="s">
        <v>238</v>
      </c>
      <c r="E142" s="55">
        <v>7</v>
      </c>
      <c r="F142" s="55">
        <v>7</v>
      </c>
      <c r="H142" s="56"/>
      <c r="K142" s="56">
        <v>1</v>
      </c>
    </row>
    <row r="143" spans="1:11" ht="15">
      <c r="A143" s="57">
        <v>140</v>
      </c>
      <c r="B143" s="62" t="s">
        <v>224</v>
      </c>
      <c r="C143" s="81" t="s">
        <v>152</v>
      </c>
      <c r="D143" s="63" t="s">
        <v>238</v>
      </c>
      <c r="E143" s="55">
        <v>7</v>
      </c>
      <c r="F143" s="55">
        <v>7</v>
      </c>
      <c r="H143" s="56"/>
      <c r="K143" s="56">
        <v>1</v>
      </c>
    </row>
    <row r="144" spans="1:11" ht="15">
      <c r="A144" s="57">
        <v>141</v>
      </c>
      <c r="B144" s="62" t="s">
        <v>224</v>
      </c>
      <c r="C144" s="81" t="s">
        <v>153</v>
      </c>
      <c r="D144" s="63" t="s">
        <v>238</v>
      </c>
      <c r="E144" s="55">
        <v>7</v>
      </c>
      <c r="F144" s="55">
        <v>7</v>
      </c>
      <c r="H144" s="56"/>
      <c r="K144" s="56">
        <v>1</v>
      </c>
    </row>
    <row r="145" spans="1:11" ht="15">
      <c r="A145" s="57">
        <v>142</v>
      </c>
      <c r="B145" s="62" t="s">
        <v>224</v>
      </c>
      <c r="C145" s="81" t="s">
        <v>154</v>
      </c>
      <c r="D145" s="63" t="s">
        <v>238</v>
      </c>
      <c r="E145" s="55">
        <v>7</v>
      </c>
      <c r="F145" s="55">
        <v>7</v>
      </c>
      <c r="H145" s="56"/>
      <c r="K145" s="56">
        <v>1</v>
      </c>
    </row>
    <row r="146" spans="1:11" ht="15">
      <c r="A146" s="57">
        <v>143</v>
      </c>
      <c r="B146" s="62" t="s">
        <v>224</v>
      </c>
      <c r="C146" s="81" t="s">
        <v>198</v>
      </c>
      <c r="D146" s="63" t="s">
        <v>238</v>
      </c>
      <c r="E146" s="55">
        <v>7</v>
      </c>
      <c r="F146" s="55">
        <v>7</v>
      </c>
      <c r="H146" s="56"/>
      <c r="K146" s="56">
        <v>1</v>
      </c>
    </row>
    <row r="147" spans="1:11" ht="15">
      <c r="A147" s="57">
        <v>144</v>
      </c>
      <c r="B147" s="62" t="s">
        <v>224</v>
      </c>
      <c r="C147" s="81" t="s">
        <v>161</v>
      </c>
      <c r="D147" s="63" t="s">
        <v>238</v>
      </c>
      <c r="E147" s="55">
        <v>7</v>
      </c>
      <c r="F147" s="55">
        <v>7</v>
      </c>
      <c r="H147" s="56"/>
      <c r="K147" s="56">
        <v>1</v>
      </c>
    </row>
    <row r="148" spans="1:11" ht="15">
      <c r="A148" s="57">
        <v>145</v>
      </c>
      <c r="B148" s="62" t="s">
        <v>224</v>
      </c>
      <c r="C148" s="81" t="s">
        <v>161</v>
      </c>
      <c r="D148" s="63" t="s">
        <v>238</v>
      </c>
      <c r="E148" s="55">
        <v>7</v>
      </c>
      <c r="F148" s="55">
        <v>7</v>
      </c>
      <c r="H148" s="56"/>
      <c r="K148" s="56">
        <v>1</v>
      </c>
    </row>
    <row r="149" spans="1:11" ht="15">
      <c r="A149" s="57">
        <v>146</v>
      </c>
      <c r="B149" s="62" t="s">
        <v>224</v>
      </c>
      <c r="C149" s="81" t="s">
        <v>219</v>
      </c>
      <c r="D149" s="63" t="s">
        <v>238</v>
      </c>
      <c r="E149" s="55">
        <v>7</v>
      </c>
      <c r="F149" s="55">
        <v>7</v>
      </c>
      <c r="H149" s="56"/>
      <c r="K149" s="56">
        <v>1</v>
      </c>
    </row>
    <row r="150" spans="1:11" ht="15">
      <c r="A150" s="57">
        <v>147</v>
      </c>
      <c r="B150" s="62" t="s">
        <v>224</v>
      </c>
      <c r="C150" s="81" t="s">
        <v>163</v>
      </c>
      <c r="D150" s="63" t="s">
        <v>238</v>
      </c>
      <c r="E150" s="55">
        <v>7</v>
      </c>
      <c r="F150" s="55">
        <v>7</v>
      </c>
      <c r="H150" s="56"/>
      <c r="K150" s="56">
        <v>1</v>
      </c>
    </row>
    <row r="151" spans="1:11" ht="15">
      <c r="A151" s="57">
        <v>148</v>
      </c>
      <c r="B151" s="62" t="s">
        <v>224</v>
      </c>
      <c r="C151" s="81" t="s">
        <v>164</v>
      </c>
      <c r="D151" s="63" t="s">
        <v>238</v>
      </c>
      <c r="E151" s="55">
        <v>7</v>
      </c>
      <c r="F151" s="55">
        <v>7</v>
      </c>
      <c r="H151" s="56"/>
      <c r="K151" s="56">
        <v>1</v>
      </c>
    </row>
    <row r="152" spans="1:11" ht="15">
      <c r="A152" s="57">
        <v>149</v>
      </c>
      <c r="B152" s="62" t="s">
        <v>224</v>
      </c>
      <c r="C152" s="81" t="s">
        <v>166</v>
      </c>
      <c r="D152" s="63" t="s">
        <v>238</v>
      </c>
      <c r="E152" s="55">
        <v>7</v>
      </c>
      <c r="F152" s="55">
        <v>7</v>
      </c>
      <c r="H152" s="56"/>
      <c r="K152" s="56">
        <v>1</v>
      </c>
    </row>
    <row r="153" spans="1:11" ht="15">
      <c r="A153" s="57">
        <v>150</v>
      </c>
      <c r="B153" s="62" t="s">
        <v>224</v>
      </c>
      <c r="C153" s="81" t="s">
        <v>166</v>
      </c>
      <c r="D153" s="63" t="s">
        <v>238</v>
      </c>
      <c r="E153" s="55">
        <v>7</v>
      </c>
      <c r="F153" s="55">
        <v>7</v>
      </c>
      <c r="H153" s="56"/>
      <c r="K153" s="56">
        <v>1</v>
      </c>
    </row>
    <row r="154" spans="1:11" ht="15">
      <c r="A154" s="57">
        <v>151</v>
      </c>
      <c r="B154" s="62" t="s">
        <v>224</v>
      </c>
      <c r="C154" s="81" t="s">
        <v>167</v>
      </c>
      <c r="D154" s="63" t="s">
        <v>238</v>
      </c>
      <c r="E154" s="55">
        <v>7</v>
      </c>
      <c r="F154" s="55">
        <v>7</v>
      </c>
      <c r="H154" s="56"/>
      <c r="K154" s="56">
        <v>1</v>
      </c>
    </row>
    <row r="155" spans="1:11" ht="15">
      <c r="A155" s="57">
        <v>152</v>
      </c>
      <c r="B155" s="62" t="s">
        <v>224</v>
      </c>
      <c r="C155" s="81" t="s">
        <v>169</v>
      </c>
      <c r="D155" s="63" t="s">
        <v>238</v>
      </c>
      <c r="E155" s="55">
        <v>7</v>
      </c>
      <c r="F155" s="55">
        <v>7</v>
      </c>
      <c r="H155" s="56"/>
      <c r="K155" s="56">
        <v>1</v>
      </c>
    </row>
    <row r="156" spans="1:11" ht="15">
      <c r="A156" s="57">
        <v>153</v>
      </c>
      <c r="B156" s="62" t="s">
        <v>224</v>
      </c>
      <c r="C156" s="81" t="s">
        <v>220</v>
      </c>
      <c r="D156" s="63" t="s">
        <v>238</v>
      </c>
      <c r="E156" s="55">
        <v>7</v>
      </c>
      <c r="F156" s="55">
        <v>7</v>
      </c>
      <c r="H156" s="56"/>
      <c r="K156" s="56">
        <v>1</v>
      </c>
    </row>
    <row r="157" spans="1:11" ht="15">
      <c r="A157" s="57">
        <v>154</v>
      </c>
      <c r="B157" s="62" t="s">
        <v>224</v>
      </c>
      <c r="C157" s="81" t="s">
        <v>221</v>
      </c>
      <c r="D157" s="63" t="s">
        <v>238</v>
      </c>
      <c r="E157" s="55">
        <v>7</v>
      </c>
      <c r="F157" s="55">
        <v>7</v>
      </c>
      <c r="H157" s="56"/>
      <c r="K157" s="56">
        <v>1</v>
      </c>
    </row>
    <row r="158" spans="1:11" ht="15">
      <c r="A158" s="57">
        <v>155</v>
      </c>
      <c r="B158" s="62" t="s">
        <v>224</v>
      </c>
      <c r="C158" s="81" t="s">
        <v>222</v>
      </c>
      <c r="D158" s="63" t="s">
        <v>238</v>
      </c>
      <c r="E158" s="55">
        <v>7</v>
      </c>
      <c r="F158" s="55">
        <v>7</v>
      </c>
      <c r="H158" s="56"/>
      <c r="K158" s="56">
        <v>1</v>
      </c>
    </row>
    <row r="159" spans="1:11" ht="15">
      <c r="A159" s="57">
        <v>156</v>
      </c>
      <c r="B159" s="62" t="s">
        <v>224</v>
      </c>
      <c r="C159" s="81" t="s">
        <v>223</v>
      </c>
      <c r="D159" s="63" t="s">
        <v>238</v>
      </c>
      <c r="E159" s="55">
        <v>7</v>
      </c>
      <c r="F159" s="55">
        <v>7</v>
      </c>
      <c r="H159" s="56"/>
      <c r="K159" s="56">
        <v>1</v>
      </c>
    </row>
    <row r="160" spans="1:11" ht="15">
      <c r="A160" s="57">
        <v>157</v>
      </c>
      <c r="B160" s="62" t="s">
        <v>224</v>
      </c>
      <c r="C160" s="81" t="s">
        <v>183</v>
      </c>
      <c r="D160" s="63" t="s">
        <v>238</v>
      </c>
      <c r="E160" s="55">
        <v>7</v>
      </c>
      <c r="F160" s="55">
        <v>7</v>
      </c>
      <c r="H160" s="56"/>
      <c r="K160" s="56">
        <v>1</v>
      </c>
    </row>
    <row r="161" spans="1:11" ht="15">
      <c r="A161" s="57">
        <v>158</v>
      </c>
      <c r="B161" s="62" t="s">
        <v>227</v>
      </c>
      <c r="C161" s="81" t="s">
        <v>225</v>
      </c>
      <c r="D161" s="63">
        <v>0.4</v>
      </c>
      <c r="E161" s="55">
        <v>0.4</v>
      </c>
      <c r="H161" s="56"/>
      <c r="K161" s="56">
        <f>E161</f>
        <v>0.4</v>
      </c>
    </row>
    <row r="162" spans="1:11" ht="15">
      <c r="A162" s="57">
        <v>159</v>
      </c>
      <c r="B162" s="62" t="s">
        <v>227</v>
      </c>
      <c r="C162" s="81" t="s">
        <v>226</v>
      </c>
      <c r="D162" s="63">
        <v>0.4</v>
      </c>
      <c r="E162" s="55">
        <v>0.4</v>
      </c>
      <c r="H162" s="56"/>
      <c r="K162" s="56">
        <f>E162</f>
        <v>0.4</v>
      </c>
    </row>
    <row r="163" spans="1:11" ht="15">
      <c r="A163" s="57">
        <v>160</v>
      </c>
      <c r="B163" s="62" t="s">
        <v>227</v>
      </c>
      <c r="C163" s="81" t="s">
        <v>183</v>
      </c>
      <c r="D163" s="63">
        <v>0.4</v>
      </c>
      <c r="E163" s="55">
        <v>0.4</v>
      </c>
      <c r="H163" s="56"/>
      <c r="K163" s="56">
        <f>E163</f>
        <v>0.4</v>
      </c>
    </row>
    <row r="164" spans="1:11" ht="15">
      <c r="A164" s="57">
        <v>161</v>
      </c>
      <c r="B164" s="59" t="s">
        <v>228</v>
      </c>
      <c r="C164" s="81" t="s">
        <v>231</v>
      </c>
      <c r="D164" s="59" t="s">
        <v>236</v>
      </c>
      <c r="E164" s="55">
        <v>45</v>
      </c>
      <c r="F164" s="55">
        <v>45</v>
      </c>
      <c r="G164" s="55">
        <v>3</v>
      </c>
      <c r="H164" s="86">
        <f>(E164+(E164-(2*G164*0.1)*(G164/0.3-1)))/2*(F164+(F164-(2*G164*0.1)*(G164/0.3-1)))/2*G164</f>
        <v>5367.869999999999</v>
      </c>
      <c r="I164" s="86">
        <f aca="true" t="shared" si="10" ref="I164">0.75*(H164/0.15)/10000</f>
        <v>2.683935</v>
      </c>
      <c r="J164" s="56">
        <f>I164*2</f>
        <v>5.36787</v>
      </c>
      <c r="K164" s="56">
        <f>+I164+J164</f>
        <v>8.051805</v>
      </c>
    </row>
    <row r="165" spans="1:11" ht="15">
      <c r="A165" s="57">
        <v>162</v>
      </c>
      <c r="B165" s="59" t="s">
        <v>228</v>
      </c>
      <c r="C165" s="81" t="s">
        <v>231</v>
      </c>
      <c r="D165" s="59" t="s">
        <v>237</v>
      </c>
      <c r="E165" s="55">
        <v>45</v>
      </c>
      <c r="F165" s="55">
        <v>45</v>
      </c>
      <c r="G165" s="55">
        <v>4</v>
      </c>
      <c r="H165" s="86">
        <f>(E165+(E165-(2*G165*0.1)*(G165/0.3-1)))/2*(F165+(F165-(2*G165*0.1)*(G165/0.3-1)))/2*G165</f>
        <v>6421.35111111111</v>
      </c>
      <c r="I165" s="86">
        <f aca="true" t="shared" si="11" ref="I165:I168">0.75*(H165/0.15)/10000</f>
        <v>3.210675555555555</v>
      </c>
      <c r="J165" s="56">
        <f aca="true" t="shared" si="12" ref="J165:J168">I165*2</f>
        <v>6.42135111111111</v>
      </c>
      <c r="K165" s="56">
        <f aca="true" t="shared" si="13" ref="K165:K168">+I165+J165</f>
        <v>9.632026666666665</v>
      </c>
    </row>
    <row r="166" spans="1:11" ht="15">
      <c r="A166" s="57">
        <v>163</v>
      </c>
      <c r="B166" s="59" t="s">
        <v>228</v>
      </c>
      <c r="C166" s="81" t="s">
        <v>231</v>
      </c>
      <c r="D166" s="59" t="s">
        <v>185</v>
      </c>
      <c r="E166" s="55">
        <v>23</v>
      </c>
      <c r="F166" s="55">
        <v>23</v>
      </c>
      <c r="G166" s="55">
        <v>3</v>
      </c>
      <c r="H166" s="86">
        <f>(E166+(E166-(2*G166*0.1)*(G166/0.3-1)))/2*(F166+(F166-(2*G166*0.1)*(G166/0.3-1)))/2*G166</f>
        <v>1236.27</v>
      </c>
      <c r="I166" s="86">
        <f t="shared" si="11"/>
        <v>0.618135</v>
      </c>
      <c r="J166" s="56">
        <f t="shared" si="12"/>
        <v>1.23627</v>
      </c>
      <c r="K166" s="56">
        <f t="shared" si="13"/>
        <v>1.8544049999999999</v>
      </c>
    </row>
    <row r="167" spans="1:11" ht="15">
      <c r="A167" s="57">
        <v>164</v>
      </c>
      <c r="B167" s="59" t="s">
        <v>228</v>
      </c>
      <c r="C167" s="81" t="s">
        <v>231</v>
      </c>
      <c r="D167" s="59" t="s">
        <v>186</v>
      </c>
      <c r="E167" s="55">
        <v>30</v>
      </c>
      <c r="F167" s="55">
        <v>30</v>
      </c>
      <c r="G167" s="55">
        <v>3</v>
      </c>
      <c r="H167" s="86">
        <f>(E167+(E167-(2*G167*0.1)*(G167/0.3-1)))/2*(F167+(F167-(2*G167*0.1)*(G167/0.3-1)))/2*G167</f>
        <v>2235.8700000000003</v>
      </c>
      <c r="I167" s="86">
        <f t="shared" si="11"/>
        <v>1.1179350000000001</v>
      </c>
      <c r="J167" s="56">
        <f t="shared" si="12"/>
        <v>2.2358700000000002</v>
      </c>
      <c r="K167" s="56">
        <f t="shared" si="13"/>
        <v>3.3538050000000004</v>
      </c>
    </row>
    <row r="168" spans="1:11" ht="15">
      <c r="A168" s="57">
        <v>165</v>
      </c>
      <c r="B168" s="58" t="s">
        <v>229</v>
      </c>
      <c r="C168" s="81" t="s">
        <v>231</v>
      </c>
      <c r="D168" s="59" t="s">
        <v>236</v>
      </c>
      <c r="E168" s="55">
        <v>45</v>
      </c>
      <c r="F168" s="55">
        <v>45</v>
      </c>
      <c r="G168" s="55">
        <v>3</v>
      </c>
      <c r="H168" s="86">
        <f>(E168+(E168-(2*G168*0.1)*(G168/0.3-1)))/2*(F168+(F168-(2*G168*0.1)*(G168/0.3-1)))/2*G168</f>
        <v>5367.869999999999</v>
      </c>
      <c r="I168" s="86">
        <f t="shared" si="11"/>
        <v>2.683935</v>
      </c>
      <c r="J168" s="56">
        <f t="shared" si="12"/>
        <v>5.36787</v>
      </c>
      <c r="K168" s="56">
        <f t="shared" si="13"/>
        <v>8.051805</v>
      </c>
    </row>
    <row r="169" spans="1:12" ht="30" customHeight="1">
      <c r="A169" s="57">
        <v>166</v>
      </c>
      <c r="B169" s="59" t="s">
        <v>230</v>
      </c>
      <c r="C169" s="81" t="s">
        <v>231</v>
      </c>
      <c r="D169" s="59" t="s">
        <v>232</v>
      </c>
      <c r="E169" s="55">
        <v>5</v>
      </c>
      <c r="F169" s="55">
        <v>5</v>
      </c>
      <c r="G169" s="55">
        <v>1</v>
      </c>
      <c r="H169" s="56" t="s">
        <v>273</v>
      </c>
      <c r="K169" s="94">
        <v>1</v>
      </c>
      <c r="L169" s="216" t="s">
        <v>276</v>
      </c>
    </row>
    <row r="170" spans="1:12" ht="15">
      <c r="A170" s="57">
        <v>167</v>
      </c>
      <c r="B170" s="58" t="s">
        <v>230</v>
      </c>
      <c r="C170" s="81" t="s">
        <v>231</v>
      </c>
      <c r="D170" s="58" t="s">
        <v>232</v>
      </c>
      <c r="E170" s="55">
        <v>5</v>
      </c>
      <c r="F170" s="55">
        <v>5</v>
      </c>
      <c r="G170" s="55">
        <v>1</v>
      </c>
      <c r="H170" s="56" t="s">
        <v>273</v>
      </c>
      <c r="K170" s="94">
        <v>1</v>
      </c>
      <c r="L170" s="217"/>
    </row>
    <row r="171" spans="1:13" ht="15" customHeight="1">
      <c r="A171" s="57">
        <v>168</v>
      </c>
      <c r="B171" s="58" t="s">
        <v>233</v>
      </c>
      <c r="C171" s="82" t="s">
        <v>235</v>
      </c>
      <c r="D171" s="62" t="s">
        <v>248</v>
      </c>
      <c r="E171" s="55">
        <v>15</v>
      </c>
      <c r="F171" s="55">
        <f>E171*5</f>
        <v>75</v>
      </c>
      <c r="G171" s="55">
        <v>1.5</v>
      </c>
      <c r="H171" s="55">
        <v>7500</v>
      </c>
      <c r="I171" s="78">
        <f>2.7*(H171/0.15)/10000</f>
        <v>13.5</v>
      </c>
      <c r="K171" s="94">
        <v>2</v>
      </c>
      <c r="L171" s="217"/>
      <c r="M171" s="56" t="s">
        <v>275</v>
      </c>
    </row>
    <row r="172" spans="1:13" ht="15">
      <c r="A172" s="57">
        <v>169</v>
      </c>
      <c r="B172" s="58" t="s">
        <v>233</v>
      </c>
      <c r="C172" s="82" t="s">
        <v>235</v>
      </c>
      <c r="D172" s="62" t="s">
        <v>248</v>
      </c>
      <c r="E172" s="55">
        <v>15</v>
      </c>
      <c r="F172" s="55">
        <f aca="true" t="shared" si="14" ref="F172:F175">E172*5</f>
        <v>75</v>
      </c>
      <c r="G172" s="55">
        <v>1.5</v>
      </c>
      <c r="H172" s="55">
        <v>8750</v>
      </c>
      <c r="I172" s="78">
        <f aca="true" t="shared" si="15" ref="I172:I175">2.7*(H172/0.15)/10000</f>
        <v>15.750000000000004</v>
      </c>
      <c r="K172" s="94">
        <v>2</v>
      </c>
      <c r="L172" s="217"/>
      <c r="M172" s="56" t="s">
        <v>275</v>
      </c>
    </row>
    <row r="173" spans="1:13" ht="15">
      <c r="A173" s="57">
        <v>170</v>
      </c>
      <c r="B173" s="58" t="s">
        <v>233</v>
      </c>
      <c r="C173" s="82" t="s">
        <v>235</v>
      </c>
      <c r="D173" s="62" t="s">
        <v>248</v>
      </c>
      <c r="E173" s="55">
        <v>15</v>
      </c>
      <c r="F173" s="55">
        <f t="shared" si="14"/>
        <v>75</v>
      </c>
      <c r="G173" s="55">
        <v>1.5</v>
      </c>
      <c r="H173" s="55">
        <v>7200</v>
      </c>
      <c r="I173" s="78">
        <f t="shared" si="15"/>
        <v>12.96</v>
      </c>
      <c r="K173" s="94">
        <v>2</v>
      </c>
      <c r="L173" s="217"/>
      <c r="M173" s="56" t="s">
        <v>275</v>
      </c>
    </row>
    <row r="174" spans="1:13" ht="15">
      <c r="A174" s="57">
        <v>171</v>
      </c>
      <c r="B174" s="59" t="s">
        <v>234</v>
      </c>
      <c r="C174" s="82" t="s">
        <v>235</v>
      </c>
      <c r="D174" s="62" t="s">
        <v>249</v>
      </c>
      <c r="E174" s="55">
        <v>25</v>
      </c>
      <c r="F174" s="55">
        <f t="shared" si="14"/>
        <v>125</v>
      </c>
      <c r="G174" s="55">
        <v>2</v>
      </c>
      <c r="H174" s="55">
        <v>8700</v>
      </c>
      <c r="I174" s="78">
        <f t="shared" si="15"/>
        <v>15.66</v>
      </c>
      <c r="K174" s="94">
        <v>2</v>
      </c>
      <c r="L174" s="217"/>
      <c r="M174" s="56" t="s">
        <v>275</v>
      </c>
    </row>
    <row r="175" spans="1:13" ht="14.25" customHeight="1">
      <c r="A175" s="57">
        <v>172</v>
      </c>
      <c r="B175" s="59" t="s">
        <v>234</v>
      </c>
      <c r="C175" s="82" t="s">
        <v>235</v>
      </c>
      <c r="D175" s="62" t="s">
        <v>250</v>
      </c>
      <c r="E175" s="55">
        <v>25</v>
      </c>
      <c r="F175" s="55">
        <f t="shared" si="14"/>
        <v>125</v>
      </c>
      <c r="G175" s="55">
        <v>2</v>
      </c>
      <c r="H175" s="55">
        <v>9800</v>
      </c>
      <c r="I175" s="78">
        <f t="shared" si="15"/>
        <v>17.640000000000004</v>
      </c>
      <c r="K175" s="94">
        <v>2</v>
      </c>
      <c r="L175" s="217"/>
      <c r="M175" s="56" t="s">
        <v>275</v>
      </c>
    </row>
    <row r="176" spans="1:12" ht="15" customHeight="1" hidden="1">
      <c r="A176" s="64"/>
      <c r="B176" s="64"/>
      <c r="C176" s="83"/>
      <c r="D176" s="64"/>
      <c r="E176" s="64"/>
      <c r="F176" s="64"/>
      <c r="G176" s="64"/>
      <c r="H176" s="77"/>
      <c r="K176" s="87"/>
      <c r="L176" s="218"/>
    </row>
    <row r="177" spans="8:11" ht="15">
      <c r="H177" s="56">
        <f>SUM(H4:H175)</f>
        <v>237159.01111111094</v>
      </c>
      <c r="I177" s="56">
        <f>SUM(I4:I175)</f>
        <v>173.11450555555555</v>
      </c>
      <c r="J177" s="56">
        <f aca="true" t="shared" si="16" ref="J177:K177">SUM(J4:J175)</f>
        <v>195.2090111111111</v>
      </c>
      <c r="K177" s="56">
        <f t="shared" si="16"/>
        <v>372.0235166666663</v>
      </c>
    </row>
    <row r="178" ht="15">
      <c r="H178" s="55">
        <f>H177/10000</f>
        <v>23.715901111111094</v>
      </c>
    </row>
  </sheetData>
  <mergeCells count="2">
    <mergeCell ref="L169:L176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9:Q22"/>
  <sheetViews>
    <sheetView workbookViewId="0" topLeftCell="A1">
      <selection activeCell="O22" sqref="O22"/>
    </sheetView>
  </sheetViews>
  <sheetFormatPr defaultColWidth="9.140625" defaultRowHeight="15"/>
  <sheetData>
    <row r="9" ht="15">
      <c r="K9" t="s">
        <v>254</v>
      </c>
    </row>
    <row r="10" spans="11:15" ht="15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ht="15">
      <c r="K11" t="s">
        <v>260</v>
      </c>
    </row>
    <row r="12" spans="11:17" ht="15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</v>
      </c>
    </row>
    <row r="13" spans="11:17" ht="15">
      <c r="K13" t="s">
        <v>262</v>
      </c>
      <c r="L13">
        <f>L12-(2*0.3)</f>
        <v>22.4</v>
      </c>
      <c r="M13">
        <f>M12-(2*0.3)</f>
        <v>22.4</v>
      </c>
      <c r="N13">
        <f aca="true" t="shared" si="0" ref="N13:N21">N12</f>
        <v>0.30000000000000004</v>
      </c>
      <c r="O13">
        <f aca="true" t="shared" si="1" ref="O13:O18">N13*M13*L13</f>
        <v>150.528</v>
      </c>
      <c r="Q13">
        <f aca="true" t="shared" si="2" ref="Q13:Q21">L13-(2*I19*0.1)</f>
        <v>22.4</v>
      </c>
    </row>
    <row r="14" spans="11:17" ht="15">
      <c r="K14" t="s">
        <v>263</v>
      </c>
      <c r="L14">
        <f aca="true" t="shared" si="3" ref="L14:M21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ht="15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ht="15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11:17" ht="15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ht="15">
      <c r="I18">
        <v>3</v>
      </c>
      <c r="K18" t="s">
        <v>267</v>
      </c>
      <c r="L18">
        <f t="shared" si="3"/>
        <v>19.39999999999999</v>
      </c>
      <c r="M18">
        <f t="shared" si="3"/>
        <v>19.39999999999999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</v>
      </c>
    </row>
    <row r="19" spans="11:17" ht="15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11:17" ht="15">
      <c r="K20" t="s">
        <v>269</v>
      </c>
      <c r="L20">
        <f t="shared" si="3"/>
        <v>18.19999999999999</v>
      </c>
      <c r="M20">
        <f t="shared" si="3"/>
        <v>18.19999999999999</v>
      </c>
      <c r="N20">
        <f t="shared" si="0"/>
        <v>0.30000000000000004</v>
      </c>
      <c r="O20">
        <f>N20*M20*L20</f>
        <v>99.37199999999989</v>
      </c>
      <c r="Q20">
        <f t="shared" si="2"/>
        <v>18.19999999999999</v>
      </c>
    </row>
    <row r="21" spans="9:17" ht="15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92.92799999999987</v>
      </c>
      <c r="Q21">
        <f t="shared" si="2"/>
        <v>17.599999999999987</v>
      </c>
    </row>
    <row r="22" spans="9:15" ht="15">
      <c r="I22">
        <v>23</v>
      </c>
      <c r="K22" t="s">
        <v>271</v>
      </c>
      <c r="O22">
        <f>SUM(O12:O21)</f>
        <v>1245.1799999999994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USER</cp:lastModifiedBy>
  <dcterms:created xsi:type="dcterms:W3CDTF">2020-04-15T08:21:33Z</dcterms:created>
  <dcterms:modified xsi:type="dcterms:W3CDTF">2021-02-15T11:23:50Z</dcterms:modified>
  <cp:category/>
  <cp:version/>
  <cp:contentType/>
  <cp:contentStatus/>
</cp:coreProperties>
</file>