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5" windowHeight="9435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<sst xmlns="http://schemas.openxmlformats.org/spreadsheetml/2006/main" count="1257" uniqueCount="613">
  <si>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</si>
  <si>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</si>
  <si>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</si>
  <si>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</si>
  <si>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</si>
  <si>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</si>
  <si>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</si>
  <si>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</si>
  <si>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</si>
  <si>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</si>
  <si>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</si>
  <si>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</si>
  <si>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</si>
  <si>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</si>
  <si>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</si>
  <si>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</si>
  <si>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</si>
  <si>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</si>
  <si>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</si>
  <si>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</si>
  <si>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</si>
  <si>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</si>
  <si>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</si>
  <si>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</si>
  <si>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</si>
  <si>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</si>
  <si>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</si>
  <si>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</si>
  <si>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</si>
  <si>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</si>
  <si>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</si>
  <si>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</si>
  <si>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</si>
  <si>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</si>
  <si>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</si>
  <si>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</si>
  <si>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</si>
  <si>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</si>
  <si>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</si>
  <si>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</si>
  <si>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</si>
  <si>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</si>
  <si>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</si>
  <si>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</si>
  <si>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</si>
  <si>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</si>
  <si>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</si>
  <si>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</si>
  <si>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</si>
  <si>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</si>
  <si>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</si>
  <si>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</si>
  <si>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</si>
  <si>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</si>
  <si>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</si>
  <si>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</si>
  <si>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</si>
  <si>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</si>
  <si>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</si>
  <si>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</si>
  <si>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</si>
  <si>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</si>
  <si>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</si>
  <si>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</si>
  <si>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</si>
  <si>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</si>
  <si>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</si>
  <si>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</si>
  <si>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</si>
  <si>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</si>
  <si>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</si>
  <si>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</si>
  <si>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</si>
  <si>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</si>
  <si>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</si>
  <si>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</si>
  <si>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</si>
  <si>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</si>
  <si>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</si>
  <si>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</si>
  <si>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</si>
  <si>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</si>
  <si>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</si>
  <si>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</si>
  <si>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</si>
  <si>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</si>
  <si>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</si>
  <si>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</si>
  <si>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</si>
  <si>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</si>
  <si>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</si>
  <si>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</si>
  <si>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</si>
  <si>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</si>
  <si>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</si>
  <si>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</si>
  <si>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</si>
  <si>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</si>
  <si>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</si>
  <si>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</si>
  <si>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</si>
  <si>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</si>
  <si>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</si>
  <si>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</si>
  <si>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</si>
  <si>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</si>
  <si>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</si>
  <si>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</si>
  <si>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</si>
  <si>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</si>
  <si>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</si>
  <si>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</si>
  <si>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</si>
  <si>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</si>
  <si>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</si>
  <si>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</si>
  <si>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</si>
  <si>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</si>
  <si>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</si>
  <si>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</si>
  <si>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</si>
  <si>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</si>
  <si>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</si>
  <si>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</si>
  <si>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</si>
  <si>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</si>
  <si>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</si>
  <si>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</si>
  <si>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</si>
  <si>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</si>
  <si>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</si>
  <si>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</si>
  <si>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</si>
  <si>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</si>
  <si>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</si>
  <si>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</si>
  <si>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</si>
  <si>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</si>
  <si>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</si>
  <si>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</si>
  <si>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</si>
  <si>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</si>
  <si>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</si>
  <si>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</si>
  <si>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</si>
  <si>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</si>
  <si>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</si>
  <si>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</si>
  <si>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</si>
  <si>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</si>
  <si>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</si>
  <si>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</si>
  <si>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</si>
  <si>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</si>
  <si>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</si>
  <si>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</si>
  <si>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</si>
  <si>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</si>
  <si>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</si>
  <si>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</si>
  <si>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</si>
  <si>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</si>
  <si>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</si>
  <si>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</si>
  <si>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</si>
  <si>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</si>
  <si>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</si>
  <si>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</si>
  <si>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</si>
  <si>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</si>
  <si>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</si>
  <si>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</si>
  <si>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</si>
  <si>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</si>
  <si>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</si>
  <si>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</si>
  <si>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</si>
  <si>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</si>
  <si>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</si>
  <si>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</si>
  <si>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</si>
  <si>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</si>
  <si>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</si>
  <si>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</si>
  <si>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</si>
  <si>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</si>
  <si>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</si>
  <si>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</si>
  <si>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</si>
  <si>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</si>
  <si>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</si>
  <si>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</si>
  <si>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</si>
  <si>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</si>
  <si>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</si>
  <si>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</si>
  <si>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</si>
  <si>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</si>
  <si>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</si>
  <si>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</si>
  <si>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</si>
  <si>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</si>
  <si>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</si>
  <si>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</si>
  <si>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</si>
  <si>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</si>
  <si>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</si>
  <si>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</si>
  <si>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</si>
  <si>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</si>
  <si>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</si>
  <si>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</si>
  <si>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</si>
  <si>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</si>
  <si>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</si>
  <si>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</si>
  <si>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</si>
  <si>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</si>
  <si>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</si>
  <si>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</si>
  <si>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</si>
  <si>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</si>
  <si>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</si>
  <si>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</si>
  <si>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</si>
  <si>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</si>
  <si>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</si>
  <si>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</si>
  <si>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</si>
  <si>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</si>
  <si>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</si>
  <si>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</si>
  <si>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</si>
  <si>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</si>
  <si>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</si>
  <si>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</si>
  <si>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</si>
  <si>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</si>
  <si>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</si>
  <si>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</si>
  <si>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</si>
  <si>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</si>
  <si>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</si>
  <si>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</si>
  <si>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</si>
  <si>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</si>
  <si>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</si>
  <si>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</si>
  <si>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</si>
  <si>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</si>
  <si>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</si>
  <si>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</si>
  <si>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</si>
  <si>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</si>
  <si>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</si>
  <si>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</si>
  <si>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</si>
  <si>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</si>
  <si>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</si>
  <si>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</si>
  <si>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</si>
  <si>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</si>
  <si>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</si>
  <si>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</si>
  <si>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</si>
  <si>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</si>
  <si>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</si>
  <si>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</si>
  <si>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</si>
  <si>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</si>
  <si>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</si>
  <si>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</si>
  <si>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</si>
  <si>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</si>
  <si>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</si>
  <si>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</si>
  <si>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</si>
  <si>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</si>
  <si>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</si>
  <si>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</si>
  <si>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</si>
  <si>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</si>
  <si>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</si>
  <si>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</si>
  <si>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</si>
  <si>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</si>
  <si>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</si>
  <si>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</si>
  <si>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</si>
  <si>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</si>
  <si>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Community Works:</t>
  </si>
  <si>
    <t>Lat. / Long.</t>
  </si>
  <si>
    <t xml:space="preserve">Name of the Beneficiary </t>
  </si>
  <si>
    <t>Length (m)</t>
  </si>
  <si>
    <t>Width  (m)</t>
  </si>
  <si>
    <t>Depth (m)</t>
  </si>
  <si>
    <t>Surajpur</t>
  </si>
  <si>
    <t>Bhiyathan</t>
  </si>
  <si>
    <t>Farm Pond</t>
  </si>
  <si>
    <t>Lelawati ke jamin par</t>
  </si>
  <si>
    <t>23.312495 83.00269</t>
  </si>
  <si>
    <t>Contour &amp; Plantation</t>
  </si>
  <si>
    <t>Dev Sthan Ghutri</t>
  </si>
  <si>
    <t>5 acor</t>
  </si>
  <si>
    <t>23.448136 83.035654</t>
  </si>
  <si>
    <t>Gully Plug</t>
  </si>
  <si>
    <t>Nadi dand</t>
  </si>
  <si>
    <t>23.448152 83.040128</t>
  </si>
  <si>
    <t xml:space="preserve">30x40 Modal </t>
  </si>
  <si>
    <t>4 acor</t>
  </si>
  <si>
    <t>23.449435  83.039976</t>
  </si>
  <si>
    <t>Davari Para</t>
  </si>
  <si>
    <t>1 acor</t>
  </si>
  <si>
    <t>23.447027  83.029902</t>
  </si>
  <si>
    <t>Baswar Talab</t>
  </si>
  <si>
    <t>2 acor</t>
  </si>
  <si>
    <t>23.445247  83.021575</t>
  </si>
  <si>
    <t>Sohar Braj</t>
  </si>
  <si>
    <t>50 Dismil</t>
  </si>
  <si>
    <t>23.445265  83.021321</t>
  </si>
  <si>
    <t>LBCD</t>
  </si>
  <si>
    <t>23.445945  83.021079</t>
  </si>
  <si>
    <t>Uprospara</t>
  </si>
  <si>
    <t>3 acor</t>
  </si>
  <si>
    <t>23.443204  83.018699</t>
  </si>
  <si>
    <t>Pakhnapara</t>
  </si>
  <si>
    <t>7 acor</t>
  </si>
  <si>
    <t>23.439639  83.024266</t>
  </si>
  <si>
    <t>Bhawna</t>
  </si>
  <si>
    <t>23.44237  83.051992</t>
  </si>
  <si>
    <t>Tatbandh</t>
  </si>
  <si>
    <t>Bhailohan</t>
  </si>
  <si>
    <t>100 Miter</t>
  </si>
  <si>
    <t>23.436028  83.048032</t>
  </si>
  <si>
    <t>Devalaya dand</t>
  </si>
  <si>
    <t>23.435058  83.046121</t>
  </si>
  <si>
    <t>Satyanarayan/ Jamuna ke jamin par</t>
  </si>
  <si>
    <t>23.431405  83.048324</t>
  </si>
  <si>
    <t>Hansh lal/ Patiram ke jamin par</t>
  </si>
  <si>
    <t>23.432342  83.045001</t>
  </si>
  <si>
    <t>e-DPR of -  Katinda  GP,  Block- Bhiyathan  ,  District- Surajpur , Chhattisgarh</t>
  </si>
  <si>
    <t>Katinda</t>
  </si>
  <si>
    <t>Nadi Jhariya</t>
  </si>
  <si>
    <t>Samay lal/ Ram prasad</t>
  </si>
  <si>
    <t>Ram dev / Lahewa</t>
  </si>
  <si>
    <t>Ramrut / Ghutur</t>
  </si>
  <si>
    <t>Babu lal/ Sundar</t>
  </si>
  <si>
    <t>Fulbasiya / Jag Saay</t>
  </si>
  <si>
    <t>Sobhit / Nanku</t>
  </si>
  <si>
    <t>Pasas Ram / Sukhi</t>
  </si>
  <si>
    <t>Sat dev / Ram dular</t>
  </si>
  <si>
    <t>Ram pyari / Ram dani</t>
  </si>
  <si>
    <t xml:space="preserve">Dhaneshwar / Ram pati </t>
  </si>
  <si>
    <t xml:space="preserve">Shiv Narayan / Ram saay </t>
  </si>
  <si>
    <t>Anuj / Balbhdra</t>
  </si>
  <si>
    <t>Chamru / Jhumaru</t>
  </si>
  <si>
    <t>Subhadra / Rangal</t>
  </si>
  <si>
    <t>Heera saay / Dakahal</t>
  </si>
  <si>
    <t xml:space="preserve">Ramprasad / Tiwari </t>
  </si>
  <si>
    <t>Bhusad/ Sukhlal</t>
  </si>
  <si>
    <t>Ram kewal / Sohar</t>
  </si>
  <si>
    <t>Pradeep / Indra dev</t>
  </si>
  <si>
    <t>23.436342 83.046583</t>
  </si>
  <si>
    <t>23.44427 83.016155</t>
  </si>
  <si>
    <t>23.43673 83.02739</t>
  </si>
  <si>
    <t>23.447352 83.032083</t>
  </si>
  <si>
    <t>23.438358 83.034653</t>
  </si>
  <si>
    <t>23.437795 83.032453</t>
  </si>
  <si>
    <t>23.44045 83.034192</t>
  </si>
  <si>
    <t>23.439261 83.015103</t>
  </si>
  <si>
    <t>23.443152 83.035147</t>
  </si>
  <si>
    <t>23.441278 83.034813</t>
  </si>
  <si>
    <t>23.43363 83.043992</t>
  </si>
  <si>
    <t>23.437123 83.049453</t>
  </si>
  <si>
    <t>23.439262 83.015817</t>
  </si>
  <si>
    <t>23.445372 83.033445</t>
  </si>
  <si>
    <t>23.43641 83.045512</t>
  </si>
  <si>
    <t>23.436412 83.046543</t>
  </si>
  <si>
    <t>23.437702 83.032278</t>
  </si>
  <si>
    <t>23.436611 83.031942</t>
  </si>
  <si>
    <t>23.436843 83.029493</t>
  </si>
  <si>
    <t xml:space="preserve">Girdhari / Rama </t>
  </si>
  <si>
    <t>Ramsundar / Chitawan</t>
  </si>
  <si>
    <t>Jai mangal / Bhikhari</t>
  </si>
  <si>
    <t>Sohar saay / Sagama</t>
  </si>
  <si>
    <t xml:space="preserve">Santa / Baccha ram </t>
  </si>
  <si>
    <t xml:space="preserve">Hub lal / Nanku </t>
  </si>
  <si>
    <t xml:space="preserve">Shalo / Ram saay </t>
  </si>
  <si>
    <t xml:space="preserve">Heera Chandra / Bhastha </t>
  </si>
  <si>
    <t>Meer Saay / Ram fal</t>
  </si>
  <si>
    <t xml:space="preserve">Ram ratan / Munda </t>
  </si>
  <si>
    <t xml:space="preserve">Shankar / Jaikaran </t>
  </si>
  <si>
    <t xml:space="preserve">Tilak Dhari / Shiv nandan </t>
  </si>
  <si>
    <t>Deepak ram/ Shiv lal</t>
  </si>
  <si>
    <t>Kaleshwar / Dal ganjan</t>
  </si>
  <si>
    <t>Ram dev / Vidur</t>
  </si>
  <si>
    <t>Heera Chandra / Ram saay</t>
  </si>
  <si>
    <t xml:space="preserve">Bilash singh / Heera Chandra </t>
  </si>
  <si>
    <t>Ram saay / Heera Saay</t>
  </si>
  <si>
    <t>23.442912 83.03856</t>
  </si>
  <si>
    <t>23.438349 83.49601</t>
  </si>
  <si>
    <t>23.441465 83.016333</t>
  </si>
  <si>
    <t>23.447497 83.032088</t>
  </si>
  <si>
    <t>23.437469 83.032779</t>
  </si>
  <si>
    <t>23.437949 83.032656</t>
  </si>
  <si>
    <t>23.440181 83.027066</t>
  </si>
  <si>
    <t>23.440642 83.028267</t>
  </si>
  <si>
    <t>23.439502 83.3655</t>
  </si>
  <si>
    <t>23.440028 83.027077</t>
  </si>
  <si>
    <t>23.437455 83.027977</t>
  </si>
  <si>
    <t>23.446778 83.032977</t>
  </si>
  <si>
    <t>23.439442 83.033535</t>
  </si>
  <si>
    <t>23.440697 83.036727</t>
  </si>
  <si>
    <t>23.44077 83.032902</t>
  </si>
  <si>
    <t>23.441009 83.025216</t>
  </si>
  <si>
    <t>23.440781 83.021087</t>
  </si>
  <si>
    <t>23.440809 83.34868</t>
  </si>
  <si>
    <t xml:space="preserve">Shiv Chandan / Rma saay </t>
  </si>
  <si>
    <t>Puran Singh/ Ram milan</t>
  </si>
  <si>
    <t>Chattar dhari/ Sajan</t>
  </si>
  <si>
    <t>Ramswaroop / Ramlal</t>
  </si>
  <si>
    <t>Babu lal /Sundar</t>
  </si>
  <si>
    <t>Chuneshwar / Mohna</t>
  </si>
  <si>
    <t>Heera Chandra / Bhanta</t>
  </si>
  <si>
    <t>Lal ji /Ram lal</t>
  </si>
  <si>
    <t>Mohar Saay / Sagma</t>
  </si>
  <si>
    <t>Heera chandra / Ram saay</t>
  </si>
  <si>
    <t>Jaddu ram / Jhangal</t>
  </si>
  <si>
    <t>Asshi prasaad / Sangram</t>
  </si>
  <si>
    <t xml:space="preserve">Karam Chandra / Bacchan </t>
  </si>
  <si>
    <t>Ram prasaad / Lahewa</t>
  </si>
  <si>
    <t>Well</t>
  </si>
  <si>
    <t>23.440778 83.034886</t>
  </si>
  <si>
    <t>23.445798 83.035954</t>
  </si>
  <si>
    <t>23.442478 83.021837</t>
  </si>
  <si>
    <t>23.43755 83.050275</t>
  </si>
  <si>
    <t>23.441373 83.049134</t>
  </si>
  <si>
    <t>23.451492 83.016081</t>
  </si>
  <si>
    <t>23.442608 83.035181</t>
  </si>
  <si>
    <t>23.452233 83.015181</t>
  </si>
  <si>
    <t>23.441086 83.049133</t>
  </si>
  <si>
    <t>23.447487 83.031938</t>
  </si>
  <si>
    <t>23.434669 83.042521</t>
  </si>
  <si>
    <t>23.440984 83.025252</t>
  </si>
  <si>
    <t>23.440784 83.034873</t>
  </si>
  <si>
    <t>23.440782 83.034886</t>
  </si>
  <si>
    <t>23.44026 83.033395</t>
  </si>
  <si>
    <t>23.441067 83.017067</t>
  </si>
  <si>
    <t>23.441013 83.017013</t>
  </si>
  <si>
    <t>23.441338 83.016365</t>
  </si>
  <si>
    <t>Bagar saay / Bhajan</t>
  </si>
  <si>
    <t>Daleshwar / Mitthu</t>
  </si>
  <si>
    <t xml:space="preserve">Ram pati / Heera saay </t>
  </si>
  <si>
    <t>Prabhwati / panna lal</t>
  </si>
  <si>
    <t>Babu lal / Sundar</t>
  </si>
  <si>
    <t xml:space="preserve">Ful basiya / Jagar Saay </t>
  </si>
  <si>
    <t>Sumit / Ram Singar</t>
  </si>
  <si>
    <t>Stynarayan/ Jamuna</t>
  </si>
  <si>
    <t>Ramvrikch / Jhagru</t>
  </si>
  <si>
    <t>Ram sundar / Chitawan</t>
  </si>
  <si>
    <t>Shanti / Gopal</t>
  </si>
  <si>
    <t>Shiv Bal / Ram sundar</t>
  </si>
  <si>
    <t xml:space="preserve">Ajun / Bal Bhadra </t>
  </si>
  <si>
    <t>Prasadi / Mohar saay</t>
  </si>
  <si>
    <t>Ravi Shankar / Mohar saay</t>
  </si>
  <si>
    <t>23.447877 83.038583</t>
  </si>
  <si>
    <t>23.437482 83.033282</t>
  </si>
  <si>
    <t>23.437423 83.033262</t>
  </si>
  <si>
    <t>23.433598 83.044618</t>
  </si>
  <si>
    <t>23.449883 83.035369</t>
  </si>
  <si>
    <t>23.440392 83.026788</t>
  </si>
  <si>
    <t>23.4338314 83.034656</t>
  </si>
  <si>
    <t>23.446433 83.0427</t>
  </si>
  <si>
    <t>23.446778 83.033037</t>
  </si>
  <si>
    <t>23.443162 83.035165</t>
  </si>
  <si>
    <t>23.437962 83.037753</t>
  </si>
  <si>
    <t>23.437773 83.036707</t>
  </si>
  <si>
    <t>23.443195 83.055698</t>
  </si>
  <si>
    <t>23.441189 83.015138</t>
  </si>
  <si>
    <t>23.439965 83.049233</t>
  </si>
  <si>
    <t>23.443313 83.042945</t>
  </si>
  <si>
    <t>23.433455 83.043983</t>
  </si>
  <si>
    <t>23.436258 83.031982</t>
  </si>
  <si>
    <t>23.437122 83.049505</t>
  </si>
  <si>
    <t>23.4331 83.017914</t>
  </si>
  <si>
    <t>23.4424 83.051945</t>
  </si>
  <si>
    <t xml:space="preserve">Ram dev / Jhagru </t>
  </si>
  <si>
    <t xml:space="preserve">Ram lakahan / Tulsi </t>
  </si>
  <si>
    <t>Chamru / Jhagru</t>
  </si>
  <si>
    <t>Nagan saay / Sohan</t>
  </si>
  <si>
    <t xml:space="preserve">Paras ram / Sukhi </t>
  </si>
  <si>
    <t>Narendra / Jagdish</t>
  </si>
  <si>
    <t>harishankar / Raju</t>
  </si>
  <si>
    <t>Vijay / Anjnu</t>
  </si>
  <si>
    <t>Jokhan / Ali</t>
  </si>
  <si>
    <t xml:space="preserve">Ram fal / Chandra </t>
  </si>
  <si>
    <t>Ram fal / Heera Saay</t>
  </si>
  <si>
    <t>Parmeshwar / Nanku</t>
  </si>
  <si>
    <t>Ram prasaad / Tiwari</t>
  </si>
  <si>
    <t>parmeshwar / Mohan</t>
  </si>
  <si>
    <t>Bhusad Prasad / Shukhlal</t>
  </si>
  <si>
    <t>Dhaneshwar / Indra dev</t>
  </si>
  <si>
    <t>Vishwnaath / Mohar saay</t>
  </si>
  <si>
    <t>23.439937 83.020605</t>
  </si>
  <si>
    <t>23.437955 83.016635</t>
  </si>
  <si>
    <t>23.43934 83.017788</t>
  </si>
  <si>
    <t>23.445774 83.029928</t>
  </si>
  <si>
    <t>23.447035 83.037933</t>
  </si>
  <si>
    <t>23.447177 83.037852</t>
  </si>
  <si>
    <t>23.44488 83.034008</t>
  </si>
  <si>
    <t>23.445265 83.033479</t>
  </si>
  <si>
    <t>23.443217 83.035083</t>
  </si>
  <si>
    <t>23.442053 83.034973</t>
  </si>
  <si>
    <t>23.439193 83.03497</t>
  </si>
  <si>
    <t>23.441287 83.017808</t>
  </si>
  <si>
    <t>23.4407 83.050443</t>
  </si>
  <si>
    <t>23.434313 83.0442</t>
  </si>
  <si>
    <t>23.4437518 83.05029</t>
  </si>
  <si>
    <t>23.441287 83.07808</t>
  </si>
  <si>
    <t>23.440707 83.016525</t>
  </si>
  <si>
    <t>23.437813 83.032502</t>
  </si>
  <si>
    <t>23.437868 83.029482</t>
  </si>
  <si>
    <t>23.44294 83.049394</t>
  </si>
  <si>
    <t>Ramratan / Munda</t>
  </si>
  <si>
    <t>Chattar Dhari / Sajan</t>
  </si>
  <si>
    <t xml:space="preserve">Jal dhari / Amar Saay </t>
  </si>
  <si>
    <t>Satyanarayan / Jamuuna</t>
  </si>
  <si>
    <t>Nyansaay / sohan</t>
  </si>
  <si>
    <t>chattardhari / sajan</t>
  </si>
  <si>
    <t>23.447493 83.082087</t>
  </si>
  <si>
    <t>23.43442 83.042466</t>
  </si>
  <si>
    <t>23.439997 83.02726</t>
  </si>
  <si>
    <t>23.449505 83.030533</t>
  </si>
  <si>
    <t>23.438815 83.032001</t>
  </si>
  <si>
    <t>23.443874 83.042928</t>
  </si>
  <si>
    <t>23.438735 83.03511</t>
  </si>
  <si>
    <t>23.444592 83.042922</t>
  </si>
  <si>
    <t>23.437783 83.036752</t>
  </si>
  <si>
    <t>23.44706 83.03781</t>
  </si>
  <si>
    <t>23.445382 83.035517</t>
  </si>
  <si>
    <t>23.447103 83.037993</t>
  </si>
  <si>
    <t>23.443328 83.043012</t>
  </si>
  <si>
    <t>23.441415 83.01635</t>
  </si>
  <si>
    <t>23.437537 83.0503</t>
  </si>
  <si>
    <t>23.43769 83.0275</t>
  </si>
  <si>
    <t>23.443095 83.62151</t>
  </si>
  <si>
    <t>23.437937 83.032647</t>
  </si>
  <si>
    <t>23.453473 83.014686</t>
  </si>
  <si>
    <t>23.453514 83.013684</t>
  </si>
  <si>
    <t>Prbhawati / Panna lal</t>
  </si>
  <si>
    <t>Pardeep / Indra dev</t>
  </si>
  <si>
    <t>Parmeshwar / Mohana</t>
  </si>
  <si>
    <t>Ramkewal / Sohar</t>
  </si>
  <si>
    <t>Dhaneshwar / Indradev</t>
  </si>
  <si>
    <t xml:space="preserve">Vishwanath / Mihar saay </t>
  </si>
  <si>
    <t xml:space="preserve">Ramratan / Munda </t>
  </si>
  <si>
    <t xml:space="preserve"> Mersaay / Ram fal</t>
  </si>
  <si>
    <t xml:space="preserve">Ram virikch / Jhamarn </t>
  </si>
  <si>
    <t>Bedu ram / Kanhai</t>
  </si>
  <si>
    <t xml:space="preserve">Hemant / benduram </t>
  </si>
  <si>
    <t>Nayan saay / Sohan</t>
  </si>
  <si>
    <t>Ram sevak / Nanaku</t>
  </si>
  <si>
    <t>23.433457 83.044015</t>
  </si>
  <si>
    <t>23.433588 83.045007</t>
  </si>
  <si>
    <t>23.44294 83.045394</t>
  </si>
  <si>
    <t>23.437827 83.016663</t>
  </si>
  <si>
    <t>23.447 83.03792</t>
  </si>
  <si>
    <t>23.440295 83.05046</t>
  </si>
  <si>
    <t>23.442658 83.018178</t>
  </si>
  <si>
    <t>23.43947 83.026198</t>
  </si>
  <si>
    <t>23.436862 83.029563</t>
  </si>
  <si>
    <t>23.44049 83.051452</t>
  </si>
  <si>
    <t>23.439948 83.027035</t>
  </si>
  <si>
    <t>23.439902 83.023043</t>
  </si>
  <si>
    <t>23.439903 83.023075</t>
  </si>
  <si>
    <t>23.434951 83.027914</t>
  </si>
  <si>
    <t>23.443332 83.034892</t>
  </si>
  <si>
    <t>23.445357 83.033545</t>
  </si>
  <si>
    <t>23.44706 83.037895</t>
  </si>
  <si>
    <t>23.446973 83.037953</t>
  </si>
  <si>
    <t>23.44029 83.050465</t>
  </si>
  <si>
    <t>Jamnendra /Gopal</t>
  </si>
  <si>
    <t xml:space="preserve">Parmeshwar / Nanku </t>
  </si>
  <si>
    <t>Satdev / Ram dular</t>
  </si>
  <si>
    <t>Sendhu / Thakur</t>
  </si>
  <si>
    <t>Ilagchi</t>
  </si>
  <si>
    <t>Rmasundar / Chitawan</t>
  </si>
  <si>
    <t>Rama/ Nanhu</t>
  </si>
  <si>
    <t>23.44313 83.035115</t>
  </si>
  <si>
    <t>23.443147 83.03158</t>
  </si>
  <si>
    <t>23.434693 83.047772</t>
  </si>
  <si>
    <t>23.44029 83.0507165</t>
  </si>
  <si>
    <t>23.439357 83.018849</t>
  </si>
  <si>
    <t>23.44378 83.03507</t>
  </si>
  <si>
    <t>23.444843 83.033987</t>
  </si>
  <si>
    <t>23.422953 83.049394</t>
  </si>
  <si>
    <t xml:space="preserve">23.442253 83.054763 </t>
  </si>
  <si>
    <t>23.436743 83.0349</t>
  </si>
  <si>
    <t>23.440158 83.050435</t>
  </si>
  <si>
    <t>23.447112 83.37747</t>
  </si>
  <si>
    <t xml:space="preserve">23.443507 83.034925 </t>
  </si>
  <si>
    <t>23.44028 83.05043</t>
  </si>
  <si>
    <t>23.447887 83.038565</t>
  </si>
  <si>
    <t>Sandy Loam</t>
  </si>
  <si>
    <t>Cow Farsh</t>
  </si>
  <si>
    <t>Nadep</t>
  </si>
  <si>
    <t xml:space="preserve"> Cow Farsh</t>
  </si>
  <si>
    <t xml:space="preserve">Contour </t>
  </si>
  <si>
    <t>Contour</t>
  </si>
  <si>
    <t xml:space="preserve"> Plantation</t>
  </si>
  <si>
    <t>6-7%</t>
  </si>
  <si>
    <t>Farm Bunding</t>
  </si>
  <si>
    <t>Land Leveling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</si>
</sst>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4"/>
      <color theme="8" tint="-0.4999699890613556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rgb="FFC00000"/>
      <name val="Arial"/>
      <family val="2"/>
    </font>
    <font>
      <b/>
      <sz val="16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/>
    <xf numFmtId="0" fontId="7" fillId="2" borderId="6" xfId="0" applyFont="1" applyFill="1" applyBorder="1" applyAlignment="1">
      <alignment vertical="top" wrapText="1"/>
    </xf>
    <xf numFmtId="0" fontId="6" fillId="2" borderId="7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0" fillId="0" borderId="8" xfId="0" applyBorder="1"/>
    <xf numFmtId="2" fontId="0" fillId="0" borderId="8" xfId="0" applyNumberFormat="1" applyBorder="1"/>
    <xf numFmtId="0" fontId="4" fillId="3" borderId="8" xfId="0" applyFont="1" applyFill="1" applyBorder="1" applyAlignment="1">
      <alignment horizontal="left" vertical="top" wrapText="1"/>
    </xf>
    <xf numFmtId="0" fontId="0" fillId="3" borderId="8" xfId="0" applyFill="1" applyBorder="1"/>
    <xf numFmtId="0" fontId="0" fillId="3" borderId="8" xfId="0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left"/>
    </xf>
    <xf numFmtId="0" fontId="4" fillId="3" borderId="8" xfId="0" applyFont="1" applyFill="1" applyBorder="1"/>
    <xf numFmtId="0" fontId="4" fillId="3" borderId="8" xfId="0" applyFont="1" applyFill="1" applyBorder="1" applyAlignment="1">
      <alignment horizontal="left"/>
    </xf>
    <xf numFmtId="0" fontId="0" fillId="0" borderId="9" xfId="0" applyBorder="1"/>
    <xf numFmtId="0" fontId="15" fillId="4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4" fillId="4" borderId="8" xfId="0" applyNumberFormat="1" applyFont="1" applyFill="1" applyBorder="1" applyAlignment="1">
      <alignment horizontal="right" vertical="center" wrapText="1"/>
    </xf>
    <xf numFmtId="9" fontId="11" fillId="2" borderId="3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left" vertical="center" wrapText="1"/>
    </xf>
    <xf numFmtId="2" fontId="0" fillId="6" borderId="9" xfId="0" applyNumberFormat="1" applyFill="1" applyBorder="1"/>
    <xf numFmtId="0" fontId="0" fillId="7" borderId="8" xfId="0" applyFill="1" applyBorder="1"/>
    <xf numFmtId="0" fontId="17" fillId="0" borderId="8" xfId="0" applyFont="1" applyBorder="1" applyAlignment="1">
      <alignment wrapText="1"/>
    </xf>
    <xf numFmtId="0" fontId="17" fillId="8" borderId="8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4" fillId="3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7" fillId="8" borderId="8" xfId="0" applyFont="1" applyFill="1" applyBorder="1" applyAlignment="1">
      <alignment/>
    </xf>
    <xf numFmtId="2" fontId="0" fillId="2" borderId="8" xfId="0" applyNumberFormat="1" applyFill="1" applyBorder="1"/>
    <xf numFmtId="2" fontId="0" fillId="7" borderId="0" xfId="0" applyNumberFormat="1" applyFill="1"/>
    <xf numFmtId="0" fontId="0" fillId="0" borderId="8" xfId="0" applyBorder="1" applyAlignment="1">
      <alignment wrapText="1"/>
    </xf>
    <xf numFmtId="2" fontId="11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8" xfId="0" applyNumberForma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0" fillId="2" borderId="11" xfId="0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2" borderId="4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left" vertical="top" wrapText="1"/>
    </xf>
    <xf numFmtId="0" fontId="20" fillId="2" borderId="1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9" fontId="20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top" wrapText="1"/>
    </xf>
    <xf numFmtId="2" fontId="24" fillId="2" borderId="0" xfId="0" applyNumberFormat="1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top" wrapText="1"/>
    </xf>
    <xf numFmtId="9" fontId="24" fillId="2" borderId="3" xfId="15" applyFont="1" applyFill="1" applyBorder="1" applyAlignment="1">
      <alignment horizontal="lef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9" fontId="24" fillId="2" borderId="3" xfId="15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/>
    </xf>
    <xf numFmtId="2" fontId="21" fillId="2" borderId="0" xfId="0" applyNumberFormat="1" applyFont="1" applyFill="1" applyBorder="1" applyAlignment="1">
      <alignment horizontal="left" vertical="center" wrapText="1"/>
    </xf>
    <xf numFmtId="1" fontId="21" fillId="2" borderId="3" xfId="0" applyNumberFormat="1" applyFont="1" applyFill="1" applyBorder="1" applyAlignment="1">
      <alignment horizontal="left" vertical="center" wrapText="1"/>
    </xf>
    <xf numFmtId="2" fontId="21" fillId="2" borderId="0" xfId="0" applyNumberFormat="1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26" fillId="2" borderId="11" xfId="0" applyNumberFormat="1" applyFont="1" applyFill="1" applyBorder="1" applyAlignment="1">
      <alignment horizontal="center" vertical="center" wrapText="1"/>
    </xf>
    <xf numFmtId="2" fontId="26" fillId="2" borderId="11" xfId="0" applyNumberFormat="1" applyFont="1" applyFill="1" applyBorder="1" applyAlignment="1">
      <alignment horizontal="center" wrapText="1"/>
    </xf>
    <xf numFmtId="0" fontId="26" fillId="2" borderId="11" xfId="0" applyFont="1" applyFill="1" applyBorder="1" applyAlignment="1">
      <alignment horizontal="center" wrapText="1"/>
    </xf>
    <xf numFmtId="0" fontId="26" fillId="2" borderId="17" xfId="0" applyFont="1" applyFill="1" applyBorder="1" applyAlignment="1">
      <alignment horizontal="center" wrapText="1"/>
    </xf>
    <xf numFmtId="2" fontId="26" fillId="2" borderId="11" xfId="0" applyNumberFormat="1" applyFont="1" applyFill="1" applyBorder="1" applyAlignment="1">
      <alignment horizontal="center"/>
    </xf>
    <xf numFmtId="18" fontId="26" fillId="2" borderId="11" xfId="0" applyNumberFormat="1" applyFont="1" applyFill="1" applyBorder="1" applyAlignment="1">
      <alignment horizontal="center"/>
    </xf>
    <xf numFmtId="2" fontId="26" fillId="2" borderId="15" xfId="0" applyNumberFormat="1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2" fontId="26" fillId="2" borderId="15" xfId="0" applyNumberFormat="1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2" fontId="18" fillId="2" borderId="18" xfId="0" applyNumberFormat="1" applyFont="1" applyFill="1" applyBorder="1" applyAlignment="1">
      <alignment horizontal="center" vertical="center"/>
    </xf>
    <xf numFmtId="1" fontId="18" fillId="2" borderId="18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left" vertical="center"/>
    </xf>
    <xf numFmtId="0" fontId="26" fillId="2" borderId="16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left" vertical="center" wrapText="1"/>
    </xf>
    <xf numFmtId="0" fontId="26" fillId="2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27" fillId="2" borderId="28" xfId="0" applyFont="1" applyFill="1" applyBorder="1" applyAlignment="1">
      <alignment horizontal="left" vertical="center" wrapText="1"/>
    </xf>
    <xf numFmtId="0" fontId="27" fillId="2" borderId="29" xfId="0" applyFont="1" applyFill="1" applyBorder="1" applyAlignment="1">
      <alignment horizontal="left" vertical="center" wrapText="1"/>
    </xf>
    <xf numFmtId="0" fontId="27" fillId="2" borderId="3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left" vertical="top" wrapText="1"/>
    </xf>
    <xf numFmtId="0" fontId="28" fillId="2" borderId="28" xfId="0" applyFont="1" applyFill="1" applyBorder="1" applyAlignment="1">
      <alignment horizontal="left" vertical="center" wrapText="1"/>
    </xf>
    <xf numFmtId="0" fontId="28" fillId="2" borderId="29" xfId="0" applyFont="1" applyFill="1" applyBorder="1" applyAlignment="1">
      <alignment horizontal="left" vertical="center" wrapText="1"/>
    </xf>
    <xf numFmtId="0" fontId="28" fillId="2" borderId="3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5" fillId="2" borderId="35" xfId="0" applyFont="1" applyFill="1" applyBorder="1" applyAlignment="1">
      <alignment horizontal="left" vertical="center" wrapText="1"/>
    </xf>
    <xf numFmtId="0" fontId="25" fillId="2" borderId="36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14" fillId="4" borderId="8" xfId="0" applyNumberFormat="1" applyFont="1" applyFill="1" applyBorder="1" applyAlignment="1">
      <alignment horizontal="right" vertical="center" wrapText="1"/>
    </xf>
    <xf numFmtId="0" fontId="17" fillId="7" borderId="39" xfId="0" applyFont="1" applyFill="1" applyBorder="1" applyAlignment="1">
      <alignment horizontal="center" wrapText="1"/>
    </xf>
    <xf numFmtId="0" fontId="17" fillId="7" borderId="40" xfId="0" applyFont="1" applyFill="1" applyBorder="1" applyAlignment="1">
      <alignment horizontal="center" wrapText="1"/>
    </xf>
    <xf numFmtId="0" fontId="17" fillId="7" borderId="9" xfId="0" applyFont="1" applyFill="1" applyBorder="1" applyAlignment="1">
      <alignment horizontal="center" wrapText="1"/>
    </xf>
    <xf numFmtId="0" fontId="18" fillId="7" borderId="41" xfId="0" applyFont="1" applyFill="1" applyBorder="1" applyAlignment="1">
      <alignment horizontal="center"/>
    </xf>
    <xf numFmtId="0" fontId="18" fillId="7" borderId="42" xfId="0" applyFont="1" applyFill="1" applyBorder="1" applyAlignment="1">
      <alignment horizontal="center"/>
    </xf>
    <xf numFmtId="0" fontId="18" fillId="7" borderId="4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R284"/>
  <sheetViews>
    <sheetView tabSelected="1" zoomScale="68" zoomScaleNormal="68" workbookViewId="0" topLeftCell="A54">
      <selection activeCell="P276" sqref="P276"/>
    </sheetView>
  </sheetViews>
  <sheetFormatPr defaultColWidth="9.140625" defaultRowHeight="15"/>
  <cols>
    <col min="1" max="1" width="5.421875" style="1" customWidth="1"/>
    <col min="2" max="2" width="5.421875" style="13" customWidth="1"/>
    <col min="3" max="3" width="26.7109375" style="100" customWidth="1"/>
    <col min="4" max="4" width="42.57421875" style="100" customWidth="1"/>
    <col min="5" max="5" width="10.7109375" style="27" customWidth="1"/>
    <col min="6" max="6" width="13.421875" style="27" customWidth="1"/>
    <col min="7" max="7" width="12.57421875" style="27" customWidth="1"/>
    <col min="8" max="8" width="13.8515625" style="27" customWidth="1"/>
    <col min="9" max="9" width="21.140625" style="97" customWidth="1"/>
    <col min="10" max="10" width="21.421875" style="84" customWidth="1"/>
    <col min="11" max="11" width="17.00390625" style="13" customWidth="1"/>
    <col min="12" max="12" width="13.8515625" style="13" customWidth="1"/>
    <col min="13" max="13" width="29.57421875" style="13" customWidth="1"/>
    <col min="14" max="14" width="13.28125" style="84" customWidth="1"/>
    <col min="15" max="16384" width="9.140625" style="1" customWidth="1"/>
  </cols>
  <sheetData>
    <row r="1" spans="2:14" ht="18.75" thickBot="1">
      <c r="B1" s="191" t="s">
        <v>340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3"/>
    </row>
    <row r="2" spans="2:14" ht="15">
      <c r="B2" s="5"/>
      <c r="C2" s="85"/>
      <c r="D2" s="85"/>
      <c r="E2" s="21"/>
      <c r="F2" s="21"/>
      <c r="G2" s="21"/>
      <c r="H2" s="21"/>
      <c r="I2" s="93"/>
      <c r="J2" s="91"/>
      <c r="K2" s="4"/>
      <c r="L2" s="4"/>
      <c r="M2" s="4"/>
      <c r="N2" s="105"/>
    </row>
    <row r="3" spans="2:14" ht="15" thickBot="1">
      <c r="B3" s="5"/>
      <c r="C3" s="85"/>
      <c r="D3" s="85"/>
      <c r="E3" s="180"/>
      <c r="F3" s="180"/>
      <c r="G3" s="180"/>
      <c r="H3" s="180"/>
      <c r="I3" s="180"/>
      <c r="J3" s="180"/>
      <c r="K3" s="180"/>
      <c r="L3" s="180"/>
      <c r="M3" s="77"/>
      <c r="N3" s="105"/>
    </row>
    <row r="4" spans="2:14" ht="18">
      <c r="B4" s="14" t="s">
        <v>0</v>
      </c>
      <c r="C4" s="15"/>
      <c r="D4" s="112" t="s">
        <v>1</v>
      </c>
      <c r="E4" s="22"/>
      <c r="F4" s="22"/>
      <c r="G4" s="22"/>
      <c r="H4" s="22"/>
      <c r="I4" s="94"/>
      <c r="J4" s="94"/>
      <c r="K4" s="10"/>
      <c r="L4" s="10"/>
      <c r="M4" s="10"/>
      <c r="N4" s="106"/>
    </row>
    <row r="5" spans="2:14" ht="28.5" customHeight="1">
      <c r="B5" s="3"/>
      <c r="C5" s="89"/>
      <c r="D5" s="108" t="s">
        <v>94</v>
      </c>
      <c r="E5" s="184"/>
      <c r="F5" s="184"/>
      <c r="G5" s="184"/>
      <c r="H5" s="184"/>
      <c r="I5" s="184"/>
      <c r="J5" s="184"/>
      <c r="K5" s="184"/>
      <c r="L5" s="184"/>
      <c r="M5" s="184"/>
      <c r="N5" s="185"/>
    </row>
    <row r="6" spans="2:14" ht="20.1" customHeight="1">
      <c r="B6" s="3"/>
      <c r="C6" s="89"/>
      <c r="D6" s="108" t="s">
        <v>2</v>
      </c>
      <c r="E6" s="205" t="s">
        <v>296</v>
      </c>
      <c r="F6" s="205"/>
      <c r="G6" s="205"/>
      <c r="H6" s="205"/>
      <c r="I6" s="205"/>
      <c r="J6" s="205"/>
      <c r="K6" s="205"/>
      <c r="L6" s="108"/>
      <c r="M6" s="108"/>
      <c r="N6" s="109"/>
    </row>
    <row r="7" spans="2:18" ht="20.1" customHeight="1">
      <c r="B7" s="3"/>
      <c r="C7" s="89"/>
      <c r="D7" s="108" t="s">
        <v>3</v>
      </c>
      <c r="E7" s="205" t="s">
        <v>297</v>
      </c>
      <c r="F7" s="205"/>
      <c r="G7" s="205"/>
      <c r="H7" s="205"/>
      <c r="I7" s="205"/>
      <c r="J7" s="205"/>
      <c r="K7" s="205"/>
      <c r="L7" s="108"/>
      <c r="M7" s="108"/>
      <c r="N7" s="109"/>
      <c r="Q7" s="175"/>
      <c r="R7" s="175"/>
    </row>
    <row r="8" spans="2:14" ht="20.1" customHeight="1">
      <c r="B8" s="3"/>
      <c r="C8" s="89"/>
      <c r="D8" s="108" t="s">
        <v>4</v>
      </c>
      <c r="E8" s="205" t="s">
        <v>341</v>
      </c>
      <c r="F8" s="205"/>
      <c r="G8" s="205"/>
      <c r="H8" s="205"/>
      <c r="I8" s="205"/>
      <c r="J8" s="205"/>
      <c r="K8" s="205"/>
      <c r="L8" s="108"/>
      <c r="M8" s="108"/>
      <c r="N8" s="109"/>
    </row>
    <row r="9" spans="2:14" ht="20.1" customHeight="1" thickBot="1">
      <c r="B9" s="8"/>
      <c r="C9" s="92"/>
      <c r="D9" s="110" t="s">
        <v>95</v>
      </c>
      <c r="E9" s="194">
        <v>1</v>
      </c>
      <c r="F9" s="194"/>
      <c r="G9" s="194"/>
      <c r="H9" s="194"/>
      <c r="I9" s="194"/>
      <c r="J9" s="194"/>
      <c r="K9" s="194"/>
      <c r="L9" s="194"/>
      <c r="M9" s="110"/>
      <c r="N9" s="111"/>
    </row>
    <row r="10" spans="2:14" ht="15" thickBot="1">
      <c r="B10" s="5"/>
      <c r="C10" s="85"/>
      <c r="D10" s="85"/>
      <c r="E10" s="21"/>
      <c r="F10" s="21"/>
      <c r="G10" s="21"/>
      <c r="H10" s="21"/>
      <c r="I10" s="93"/>
      <c r="J10" s="91"/>
      <c r="K10" s="4"/>
      <c r="L10" s="4"/>
      <c r="M10" s="4"/>
      <c r="N10" s="105"/>
    </row>
    <row r="11" spans="2:14" ht="20.1" customHeight="1">
      <c r="B11" s="14" t="s">
        <v>5</v>
      </c>
      <c r="C11" s="15"/>
      <c r="D11" s="112" t="s">
        <v>6</v>
      </c>
      <c r="E11" s="113"/>
      <c r="F11" s="22"/>
      <c r="G11" s="22"/>
      <c r="H11" s="22"/>
      <c r="I11" s="94"/>
      <c r="J11" s="94"/>
      <c r="K11" s="10"/>
      <c r="L11" s="10"/>
      <c r="M11" s="10"/>
      <c r="N11" s="106"/>
    </row>
    <row r="12" spans="2:14" ht="20.1" customHeight="1">
      <c r="B12" s="3"/>
      <c r="C12" s="89"/>
      <c r="D12" s="108" t="s">
        <v>7</v>
      </c>
      <c r="E12" s="120">
        <v>495</v>
      </c>
      <c r="F12" s="30"/>
      <c r="G12" s="30"/>
      <c r="H12" s="30"/>
      <c r="I12" s="82"/>
      <c r="J12" s="82"/>
      <c r="K12" s="2"/>
      <c r="L12" s="2"/>
      <c r="M12" s="76"/>
      <c r="N12" s="105"/>
    </row>
    <row r="13" spans="2:14" ht="20.1" customHeight="1">
      <c r="B13" s="3"/>
      <c r="C13" s="89"/>
      <c r="D13" s="108" t="s">
        <v>8</v>
      </c>
      <c r="E13" s="120">
        <v>1200</v>
      </c>
      <c r="F13" s="30"/>
      <c r="G13" s="30"/>
      <c r="H13" s="30"/>
      <c r="I13" s="82"/>
      <c r="J13" s="82"/>
      <c r="K13" s="2"/>
      <c r="L13" s="2"/>
      <c r="M13" s="76"/>
      <c r="N13" s="105"/>
    </row>
    <row r="14" spans="2:14" ht="20.1" customHeight="1">
      <c r="B14" s="3"/>
      <c r="C14" s="89"/>
      <c r="D14" s="108" t="s">
        <v>9</v>
      </c>
      <c r="E14" s="115" t="s">
        <v>603</v>
      </c>
      <c r="F14" s="28"/>
      <c r="G14" s="28"/>
      <c r="H14" s="28"/>
      <c r="I14" s="82"/>
      <c r="J14" s="82"/>
      <c r="K14" s="2"/>
      <c r="L14" s="2"/>
      <c r="M14" s="76"/>
      <c r="N14" s="105"/>
    </row>
    <row r="15" spans="2:14" ht="20.1" customHeight="1">
      <c r="B15" s="3"/>
      <c r="C15" s="89"/>
      <c r="D15" s="108" t="s">
        <v>10</v>
      </c>
      <c r="E15" s="122" t="s">
        <v>610</v>
      </c>
      <c r="F15" s="31"/>
      <c r="G15" s="31"/>
      <c r="H15" s="31"/>
      <c r="I15" s="82"/>
      <c r="J15" s="82"/>
      <c r="K15" s="2"/>
      <c r="L15" s="2"/>
      <c r="M15" s="76"/>
      <c r="N15" s="105"/>
    </row>
    <row r="16" spans="2:14" ht="20.1" customHeight="1">
      <c r="B16" s="3"/>
      <c r="C16" s="89"/>
      <c r="D16" s="108" t="s">
        <v>40</v>
      </c>
      <c r="E16" s="120">
        <v>2</v>
      </c>
      <c r="F16" s="30"/>
      <c r="G16" s="30"/>
      <c r="H16" s="30"/>
      <c r="I16" s="176"/>
      <c r="J16" s="176"/>
      <c r="K16" s="176"/>
      <c r="L16" s="176"/>
      <c r="M16" s="76"/>
      <c r="N16" s="105"/>
    </row>
    <row r="17" spans="2:14" ht="20.1" customHeight="1">
      <c r="B17" s="3"/>
      <c r="C17" s="89"/>
      <c r="D17" s="89"/>
      <c r="E17" s="30"/>
      <c r="F17" s="30"/>
      <c r="G17" s="30"/>
      <c r="H17" s="30"/>
      <c r="I17" s="176"/>
      <c r="J17" s="176"/>
      <c r="K17" s="176"/>
      <c r="L17" s="176"/>
      <c r="M17" s="76"/>
      <c r="N17" s="105"/>
    </row>
    <row r="18" spans="2:14" ht="20.1" customHeight="1" thickBot="1">
      <c r="B18" s="8"/>
      <c r="C18" s="92"/>
      <c r="D18" s="92"/>
      <c r="E18" s="20"/>
      <c r="F18" s="20"/>
      <c r="G18" s="20"/>
      <c r="H18" s="20"/>
      <c r="I18" s="81"/>
      <c r="J18" s="81"/>
      <c r="K18" s="9"/>
      <c r="L18" s="9"/>
      <c r="M18" s="29"/>
      <c r="N18" s="107"/>
    </row>
    <row r="19" spans="2:14" ht="20.1" customHeight="1" thickBot="1">
      <c r="B19" s="3"/>
      <c r="C19" s="89"/>
      <c r="D19" s="89"/>
      <c r="E19" s="19"/>
      <c r="F19" s="19"/>
      <c r="G19" s="19"/>
      <c r="H19" s="19"/>
      <c r="I19" s="82"/>
      <c r="J19" s="82"/>
      <c r="K19" s="2"/>
      <c r="L19" s="2"/>
      <c r="M19" s="76"/>
      <c r="N19" s="105"/>
    </row>
    <row r="20" spans="2:14" ht="20.1" customHeight="1">
      <c r="B20" s="16" t="s">
        <v>13</v>
      </c>
      <c r="C20" s="86"/>
      <c r="D20" s="116" t="s">
        <v>101</v>
      </c>
      <c r="E20" s="117"/>
      <c r="F20" s="36"/>
      <c r="G20" s="36"/>
      <c r="H20" s="36"/>
      <c r="I20" s="95"/>
      <c r="J20" s="104"/>
      <c r="K20" s="11"/>
      <c r="L20" s="11"/>
      <c r="M20" s="11"/>
      <c r="N20" s="106"/>
    </row>
    <row r="21" spans="2:14" ht="20.1" customHeight="1">
      <c r="B21" s="5"/>
      <c r="C21" s="85"/>
      <c r="D21" s="108" t="s">
        <v>11</v>
      </c>
      <c r="E21" s="120">
        <v>1540</v>
      </c>
      <c r="F21" s="34"/>
      <c r="G21" s="34"/>
      <c r="H21" s="34"/>
      <c r="I21" s="93"/>
      <c r="J21" s="91"/>
      <c r="K21" s="4"/>
      <c r="L21" s="4"/>
      <c r="M21" s="4"/>
      <c r="N21" s="105"/>
    </row>
    <row r="22" spans="2:14" ht="20.1" customHeight="1">
      <c r="B22" s="5"/>
      <c r="C22" s="85"/>
      <c r="D22" s="108" t="s">
        <v>102</v>
      </c>
      <c r="E22" s="120">
        <v>495</v>
      </c>
      <c r="F22" s="34"/>
      <c r="G22" s="34"/>
      <c r="H22" s="34"/>
      <c r="I22" s="93"/>
      <c r="J22" s="91"/>
      <c r="K22" s="4"/>
      <c r="L22" s="4"/>
      <c r="M22" s="4"/>
      <c r="N22" s="105"/>
    </row>
    <row r="23" spans="2:14" ht="20.1" customHeight="1">
      <c r="B23" s="5"/>
      <c r="C23" s="85"/>
      <c r="D23" s="108" t="s">
        <v>12</v>
      </c>
      <c r="E23" s="120">
        <v>947</v>
      </c>
      <c r="F23" s="34"/>
      <c r="G23" s="34"/>
      <c r="H23" s="34"/>
      <c r="I23" s="93"/>
      <c r="J23" s="91"/>
      <c r="K23" s="4"/>
      <c r="L23" s="4"/>
      <c r="M23" s="4"/>
      <c r="N23" s="105"/>
    </row>
    <row r="24" spans="2:14" ht="33" customHeight="1" thickBot="1">
      <c r="B24" s="6"/>
      <c r="C24" s="87"/>
      <c r="D24" s="110" t="s">
        <v>35</v>
      </c>
      <c r="E24" s="121">
        <v>38</v>
      </c>
      <c r="F24" s="35"/>
      <c r="G24" s="35"/>
      <c r="H24" s="35"/>
      <c r="I24" s="96"/>
      <c r="J24" s="83"/>
      <c r="K24" s="7"/>
      <c r="L24" s="7"/>
      <c r="M24" s="7"/>
      <c r="N24" s="107"/>
    </row>
    <row r="25" spans="2:14" ht="24.95" customHeight="1">
      <c r="B25" s="17" t="s">
        <v>14</v>
      </c>
      <c r="C25" s="101"/>
      <c r="D25" s="112" t="s">
        <v>103</v>
      </c>
      <c r="E25" s="118"/>
      <c r="F25" s="118"/>
      <c r="G25" s="33"/>
      <c r="H25" s="33"/>
      <c r="I25" s="95"/>
      <c r="J25" s="104"/>
      <c r="K25" s="11"/>
      <c r="L25" s="11"/>
      <c r="M25" s="11"/>
      <c r="N25" s="106"/>
    </row>
    <row r="26" spans="2:14" ht="35.1" customHeight="1">
      <c r="B26" s="5"/>
      <c r="C26" s="85"/>
      <c r="D26" s="108" t="s">
        <v>96</v>
      </c>
      <c r="E26" s="120">
        <v>483</v>
      </c>
      <c r="F26" s="114"/>
      <c r="G26" s="30"/>
      <c r="H26" s="30"/>
      <c r="I26" s="93"/>
      <c r="J26" s="91"/>
      <c r="K26" s="4"/>
      <c r="L26" s="4"/>
      <c r="M26" s="4"/>
      <c r="N26" s="105"/>
    </row>
    <row r="27" spans="2:14" ht="35.1" customHeight="1">
      <c r="B27" s="5"/>
      <c r="C27" s="85"/>
      <c r="D27" s="108" t="s">
        <v>97</v>
      </c>
      <c r="E27" s="120">
        <v>33084</v>
      </c>
      <c r="F27" s="114"/>
      <c r="G27" s="30"/>
      <c r="H27" s="30"/>
      <c r="I27" s="93"/>
      <c r="J27" s="91"/>
      <c r="K27" s="4"/>
      <c r="L27" s="4"/>
      <c r="M27" s="4"/>
      <c r="N27" s="105"/>
    </row>
    <row r="28" spans="2:14" ht="60" customHeight="1">
      <c r="B28" s="5"/>
      <c r="C28" s="85"/>
      <c r="D28" s="108" t="s">
        <v>91</v>
      </c>
      <c r="E28" s="120">
        <v>158</v>
      </c>
      <c r="F28" s="114"/>
      <c r="G28" s="30"/>
      <c r="H28" s="30"/>
      <c r="I28" s="93"/>
      <c r="J28" s="91"/>
      <c r="K28" s="4"/>
      <c r="L28" s="4"/>
      <c r="M28" s="4"/>
      <c r="N28" s="105"/>
    </row>
    <row r="29" spans="2:14" ht="60" customHeight="1">
      <c r="B29" s="5"/>
      <c r="C29" s="85"/>
      <c r="D29" s="108" t="s">
        <v>93</v>
      </c>
      <c r="E29" s="120">
        <v>86.08</v>
      </c>
      <c r="F29" s="114"/>
      <c r="G29" s="30"/>
      <c r="H29" s="30"/>
      <c r="I29" s="93"/>
      <c r="J29" s="91"/>
      <c r="K29" s="4"/>
      <c r="L29" s="4"/>
      <c r="M29" s="4"/>
      <c r="N29" s="105"/>
    </row>
    <row r="30" spans="2:14" ht="60" customHeight="1" thickBot="1">
      <c r="B30" s="6"/>
      <c r="C30" s="87"/>
      <c r="D30" s="110" t="s">
        <v>92</v>
      </c>
      <c r="E30" s="121">
        <v>75.79</v>
      </c>
      <c r="F30" s="119"/>
      <c r="G30" s="32"/>
      <c r="H30" s="32"/>
      <c r="I30" s="96"/>
      <c r="J30" s="83"/>
      <c r="K30" s="7"/>
      <c r="L30" s="7"/>
      <c r="M30" s="7"/>
      <c r="N30" s="107"/>
    </row>
    <row r="31" spans="2:14" ht="15" thickBot="1">
      <c r="B31" s="5"/>
      <c r="C31" s="85"/>
      <c r="D31" s="85"/>
      <c r="E31" s="37"/>
      <c r="F31" s="37"/>
      <c r="G31" s="37"/>
      <c r="H31" s="37"/>
      <c r="I31" s="93"/>
      <c r="J31" s="91"/>
      <c r="K31" s="4"/>
      <c r="L31" s="4"/>
      <c r="M31" s="4"/>
      <c r="N31" s="105"/>
    </row>
    <row r="32" spans="2:14" ht="20.1" customHeight="1">
      <c r="B32" s="16" t="s">
        <v>23</v>
      </c>
      <c r="C32" s="86"/>
      <c r="D32" s="123" t="s">
        <v>15</v>
      </c>
      <c r="E32" s="124"/>
      <c r="F32" s="33"/>
      <c r="G32" s="33"/>
      <c r="H32" s="33"/>
      <c r="I32" s="95"/>
      <c r="J32" s="104"/>
      <c r="K32" s="11"/>
      <c r="L32" s="11"/>
      <c r="M32" s="11"/>
      <c r="N32" s="106"/>
    </row>
    <row r="33" spans="2:14" ht="20.1" customHeight="1">
      <c r="B33" s="5"/>
      <c r="C33" s="85"/>
      <c r="D33" s="120" t="s">
        <v>16</v>
      </c>
      <c r="E33" s="125">
        <v>280</v>
      </c>
      <c r="F33" s="38"/>
      <c r="G33" s="38"/>
      <c r="H33" s="38"/>
      <c r="I33" s="93"/>
      <c r="J33" s="91"/>
      <c r="K33" s="4"/>
      <c r="L33" s="4"/>
      <c r="M33" s="4"/>
      <c r="N33" s="105"/>
    </row>
    <row r="34" spans="2:14" ht="20.1" customHeight="1">
      <c r="B34" s="5"/>
      <c r="C34" s="85"/>
      <c r="D34" s="120" t="s">
        <v>17</v>
      </c>
      <c r="E34" s="125">
        <v>129</v>
      </c>
      <c r="F34" s="38"/>
      <c r="G34" s="38"/>
      <c r="H34" s="38"/>
      <c r="I34" s="93"/>
      <c r="J34" s="91"/>
      <c r="K34" s="4"/>
      <c r="L34" s="4"/>
      <c r="M34" s="4"/>
      <c r="N34" s="105"/>
    </row>
    <row r="35" spans="2:14" ht="20.1" customHeight="1">
      <c r="B35" s="5"/>
      <c r="C35" s="85"/>
      <c r="D35" s="120" t="s">
        <v>18</v>
      </c>
      <c r="E35" s="125">
        <v>45</v>
      </c>
      <c r="F35" s="38"/>
      <c r="G35" s="38"/>
      <c r="H35" s="38"/>
      <c r="I35" s="93"/>
      <c r="J35" s="91"/>
      <c r="K35" s="4"/>
      <c r="L35" s="4"/>
      <c r="M35" s="4"/>
      <c r="N35" s="105"/>
    </row>
    <row r="36" spans="2:14" ht="20.1" customHeight="1">
      <c r="B36" s="5"/>
      <c r="C36" s="85"/>
      <c r="D36" s="120" t="s">
        <v>19</v>
      </c>
      <c r="E36" s="125">
        <v>0</v>
      </c>
      <c r="F36" s="38"/>
      <c r="G36" s="38"/>
      <c r="H36" s="38"/>
      <c r="I36" s="93"/>
      <c r="J36" s="91"/>
      <c r="K36" s="4"/>
      <c r="L36" s="4"/>
      <c r="M36" s="4"/>
      <c r="N36" s="105"/>
    </row>
    <row r="37" spans="2:14" ht="20.1" customHeight="1">
      <c r="B37" s="5"/>
      <c r="C37" s="85"/>
      <c r="D37" s="120" t="s">
        <v>20</v>
      </c>
      <c r="E37" s="125">
        <v>79</v>
      </c>
      <c r="F37" s="38"/>
      <c r="G37" s="38"/>
      <c r="H37" s="38"/>
      <c r="I37" s="93"/>
      <c r="J37" s="91"/>
      <c r="K37" s="4"/>
      <c r="L37" s="4"/>
      <c r="M37" s="4"/>
      <c r="N37" s="105"/>
    </row>
    <row r="38" spans="2:14" ht="20.1" customHeight="1">
      <c r="B38" s="5"/>
      <c r="C38" s="85"/>
      <c r="D38" s="120" t="s">
        <v>21</v>
      </c>
      <c r="E38" s="125">
        <v>495</v>
      </c>
      <c r="F38" s="38"/>
      <c r="G38" s="38"/>
      <c r="H38" s="38"/>
      <c r="I38" s="93"/>
      <c r="J38" s="91"/>
      <c r="K38" s="4"/>
      <c r="L38" s="4"/>
      <c r="M38" s="4"/>
      <c r="N38" s="105"/>
    </row>
    <row r="39" spans="2:14" ht="39" customHeight="1" thickBot="1">
      <c r="B39" s="6"/>
      <c r="C39" s="87"/>
      <c r="D39" s="121" t="s">
        <v>22</v>
      </c>
      <c r="E39" s="126"/>
      <c r="F39" s="39"/>
      <c r="G39" s="39"/>
      <c r="H39" s="39"/>
      <c r="I39" s="96"/>
      <c r="J39" s="83"/>
      <c r="K39" s="7"/>
      <c r="L39" s="7"/>
      <c r="M39" s="7"/>
      <c r="N39" s="107"/>
    </row>
    <row r="40" spans="2:14" ht="21" customHeight="1" thickBot="1">
      <c r="B40" s="5"/>
      <c r="C40" s="85"/>
      <c r="D40" s="85"/>
      <c r="E40" s="37"/>
      <c r="F40" s="37"/>
      <c r="G40" s="37"/>
      <c r="H40" s="37"/>
      <c r="I40" s="93"/>
      <c r="J40" s="91"/>
      <c r="K40" s="4"/>
      <c r="L40" s="4"/>
      <c r="M40" s="4"/>
      <c r="N40" s="105"/>
    </row>
    <row r="41" spans="2:14" ht="18">
      <c r="B41" s="16" t="s">
        <v>28</v>
      </c>
      <c r="C41" s="86"/>
      <c r="D41" s="116" t="s">
        <v>24</v>
      </c>
      <c r="E41" s="118"/>
      <c r="F41" s="33"/>
      <c r="G41" s="33"/>
      <c r="H41" s="33"/>
      <c r="I41" s="95"/>
      <c r="J41" s="104"/>
      <c r="K41" s="11"/>
      <c r="L41" s="11"/>
      <c r="M41" s="11"/>
      <c r="N41" s="106"/>
    </row>
    <row r="42" spans="2:14" ht="20.1" customHeight="1">
      <c r="B42" s="5"/>
      <c r="C42" s="85"/>
      <c r="D42" s="108" t="s">
        <v>25</v>
      </c>
      <c r="E42" s="125">
        <v>0</v>
      </c>
      <c r="F42" s="38"/>
      <c r="G42" s="38"/>
      <c r="H42" s="38"/>
      <c r="I42" s="93"/>
      <c r="J42" s="91"/>
      <c r="K42" s="4"/>
      <c r="L42" s="4"/>
      <c r="M42" s="4"/>
      <c r="N42" s="105"/>
    </row>
    <row r="43" spans="2:14" ht="20.1" customHeight="1">
      <c r="B43" s="5"/>
      <c r="C43" s="85"/>
      <c r="D43" s="108" t="s">
        <v>26</v>
      </c>
      <c r="E43" s="120">
        <v>285</v>
      </c>
      <c r="F43" s="30"/>
      <c r="G43" s="30"/>
      <c r="H43" s="30"/>
      <c r="I43" s="93"/>
      <c r="J43" s="91"/>
      <c r="K43" s="4"/>
      <c r="L43" s="4"/>
      <c r="M43" s="4"/>
      <c r="N43" s="105"/>
    </row>
    <row r="44" spans="2:14" ht="20.1" customHeight="1">
      <c r="B44" s="5"/>
      <c r="C44" s="85"/>
      <c r="D44" s="108" t="s">
        <v>34</v>
      </c>
      <c r="E44" s="120">
        <v>125</v>
      </c>
      <c r="F44" s="30"/>
      <c r="G44" s="30"/>
      <c r="H44" s="30"/>
      <c r="I44" s="93"/>
      <c r="J44" s="91"/>
      <c r="K44" s="4"/>
      <c r="L44" s="4"/>
      <c r="M44" s="4"/>
      <c r="N44" s="105"/>
    </row>
    <row r="45" spans="2:14" ht="20.1" customHeight="1">
      <c r="B45" s="5"/>
      <c r="C45" s="85"/>
      <c r="D45" s="108" t="s">
        <v>108</v>
      </c>
      <c r="E45" s="120">
        <v>75</v>
      </c>
      <c r="F45" s="30"/>
      <c r="G45" s="30"/>
      <c r="H45" s="30"/>
      <c r="I45" s="93"/>
      <c r="J45" s="91"/>
      <c r="K45" s="4"/>
      <c r="L45" s="4"/>
      <c r="M45" s="4"/>
      <c r="N45" s="105"/>
    </row>
    <row r="46" spans="2:14" ht="20.1" customHeight="1" thickBot="1">
      <c r="B46" s="6"/>
      <c r="C46" s="87"/>
      <c r="D46" s="110" t="s">
        <v>27</v>
      </c>
      <c r="E46" s="121">
        <v>4000</v>
      </c>
      <c r="F46" s="32"/>
      <c r="G46" s="32"/>
      <c r="H46" s="32"/>
      <c r="I46" s="96"/>
      <c r="J46" s="83"/>
      <c r="K46" s="7"/>
      <c r="L46" s="7"/>
      <c r="M46" s="7"/>
      <c r="N46" s="107"/>
    </row>
    <row r="47" spans="2:14" ht="15" thickBot="1">
      <c r="B47" s="5"/>
      <c r="C47" s="85"/>
      <c r="D47" s="85"/>
      <c r="E47" s="21"/>
      <c r="F47" s="21"/>
      <c r="G47" s="21"/>
      <c r="H47" s="21"/>
      <c r="I47" s="93"/>
      <c r="J47" s="91"/>
      <c r="K47" s="4"/>
      <c r="L47" s="4"/>
      <c r="M47" s="4"/>
      <c r="N47" s="105"/>
    </row>
    <row r="48" spans="2:14" ht="18">
      <c r="B48" s="16" t="s">
        <v>36</v>
      </c>
      <c r="C48" s="86"/>
      <c r="D48" s="116" t="s">
        <v>116</v>
      </c>
      <c r="E48" s="127"/>
      <c r="F48" s="24"/>
      <c r="G48" s="24"/>
      <c r="H48" s="24"/>
      <c r="I48" s="95"/>
      <c r="J48" s="104"/>
      <c r="K48" s="11"/>
      <c r="L48" s="11"/>
      <c r="M48" s="11"/>
      <c r="N48" s="106"/>
    </row>
    <row r="49" spans="2:14" ht="20.1" customHeight="1">
      <c r="B49" s="5"/>
      <c r="C49" s="85"/>
      <c r="D49" s="108" t="s">
        <v>107</v>
      </c>
      <c r="E49" s="120">
        <v>12</v>
      </c>
      <c r="F49" s="30"/>
      <c r="G49" s="30"/>
      <c r="H49" s="30"/>
      <c r="I49" s="93"/>
      <c r="J49" s="91"/>
      <c r="K49" s="4"/>
      <c r="L49" s="4"/>
      <c r="M49" s="4"/>
      <c r="N49" s="105"/>
    </row>
    <row r="50" spans="2:14" ht="20.1" customHeight="1">
      <c r="B50" s="5"/>
      <c r="C50" s="85"/>
      <c r="D50" s="108" t="s">
        <v>45</v>
      </c>
      <c r="E50" s="120">
        <v>2</v>
      </c>
      <c r="F50" s="30"/>
      <c r="G50" s="30"/>
      <c r="H50" s="30"/>
      <c r="I50" s="93"/>
      <c r="J50" s="91"/>
      <c r="K50" s="4"/>
      <c r="L50" s="4"/>
      <c r="M50" s="4"/>
      <c r="N50" s="105"/>
    </row>
    <row r="51" spans="2:14" ht="20.1" customHeight="1">
      <c r="B51" s="5"/>
      <c r="C51" s="85"/>
      <c r="D51" s="108" t="s">
        <v>46</v>
      </c>
      <c r="E51" s="120">
        <v>29</v>
      </c>
      <c r="F51" s="30"/>
      <c r="G51" s="30"/>
      <c r="H51" s="30"/>
      <c r="I51" s="93"/>
      <c r="J51" s="91"/>
      <c r="K51" s="4"/>
      <c r="L51" s="4"/>
      <c r="M51" s="4"/>
      <c r="N51" s="105"/>
    </row>
    <row r="52" spans="2:14" ht="20.1" customHeight="1" thickBot="1">
      <c r="B52" s="6"/>
      <c r="C52" s="87"/>
      <c r="D52" s="87"/>
      <c r="E52" s="25"/>
      <c r="F52" s="25"/>
      <c r="G52" s="25"/>
      <c r="H52" s="25"/>
      <c r="I52" s="96"/>
      <c r="J52" s="83"/>
      <c r="K52" s="7"/>
      <c r="L52" s="7"/>
      <c r="M52" s="7"/>
      <c r="N52" s="107"/>
    </row>
    <row r="53" spans="2:14" ht="15" thickBot="1">
      <c r="B53" s="5"/>
      <c r="C53" s="85"/>
      <c r="D53" s="85"/>
      <c r="E53" s="21"/>
      <c r="F53" s="21"/>
      <c r="G53" s="21"/>
      <c r="H53" s="21"/>
      <c r="I53" s="93"/>
      <c r="J53" s="91"/>
      <c r="K53" s="4"/>
      <c r="L53" s="4"/>
      <c r="M53" s="4"/>
      <c r="N53" s="105"/>
    </row>
    <row r="54" spans="2:14" ht="18">
      <c r="B54" s="14" t="s">
        <v>43</v>
      </c>
      <c r="C54" s="15"/>
      <c r="D54" s="112" t="s">
        <v>41</v>
      </c>
      <c r="E54" s="113"/>
      <c r="F54" s="113"/>
      <c r="G54" s="22"/>
      <c r="H54" s="22"/>
      <c r="I54" s="94"/>
      <c r="J54" s="94"/>
      <c r="K54" s="10"/>
      <c r="L54" s="10"/>
      <c r="M54" s="10"/>
      <c r="N54" s="106"/>
    </row>
    <row r="55" spans="2:14" ht="30" customHeight="1">
      <c r="B55" s="3"/>
      <c r="C55" s="89"/>
      <c r="D55" s="108" t="s">
        <v>104</v>
      </c>
      <c r="E55" s="128">
        <v>0.74</v>
      </c>
      <c r="F55" s="128"/>
      <c r="G55" s="26"/>
      <c r="H55" s="26"/>
      <c r="I55" s="82"/>
      <c r="J55" s="82"/>
      <c r="K55" s="2"/>
      <c r="L55" s="2"/>
      <c r="M55" s="76"/>
      <c r="N55" s="105"/>
    </row>
    <row r="56" spans="2:14" ht="30" customHeight="1">
      <c r="B56" s="3"/>
      <c r="C56" s="89"/>
      <c r="D56" s="108" t="s">
        <v>105</v>
      </c>
      <c r="E56" s="128">
        <v>0.03</v>
      </c>
      <c r="F56" s="128"/>
      <c r="G56" s="26"/>
      <c r="H56" s="26"/>
      <c r="I56" s="82"/>
      <c r="J56" s="82"/>
      <c r="K56" s="2"/>
      <c r="L56" s="2"/>
      <c r="M56" s="76"/>
      <c r="N56" s="105"/>
    </row>
    <row r="57" spans="2:14" ht="30" customHeight="1">
      <c r="B57" s="3"/>
      <c r="C57" s="89"/>
      <c r="D57" s="108" t="s">
        <v>106</v>
      </c>
      <c r="E57" s="128">
        <v>0.2</v>
      </c>
      <c r="F57" s="128"/>
      <c r="G57" s="26"/>
      <c r="H57" s="26"/>
      <c r="I57" s="82"/>
      <c r="J57" s="82"/>
      <c r="K57" s="2"/>
      <c r="L57" s="2"/>
      <c r="M57" s="76"/>
      <c r="N57" s="105"/>
    </row>
    <row r="58" spans="2:14" ht="18">
      <c r="B58" s="3"/>
      <c r="C58" s="89"/>
      <c r="D58" s="108" t="s">
        <v>98</v>
      </c>
      <c r="E58" s="128">
        <v>0.01</v>
      </c>
      <c r="F58" s="128"/>
      <c r="G58" s="26"/>
      <c r="H58" s="26"/>
      <c r="I58" s="82"/>
      <c r="J58" s="82"/>
      <c r="K58" s="2"/>
      <c r="L58" s="2"/>
      <c r="M58" s="76"/>
      <c r="N58" s="105"/>
    </row>
    <row r="59" spans="2:14" ht="18">
      <c r="B59" s="3"/>
      <c r="C59" s="89"/>
      <c r="D59" s="108" t="s">
        <v>42</v>
      </c>
      <c r="E59" s="128">
        <v>0.02</v>
      </c>
      <c r="F59" s="128"/>
      <c r="G59" s="26"/>
      <c r="H59" s="26"/>
      <c r="I59" s="82"/>
      <c r="J59" s="82"/>
      <c r="K59" s="2"/>
      <c r="L59" s="2"/>
      <c r="M59" s="76"/>
      <c r="N59" s="105"/>
    </row>
    <row r="60" spans="2:14" ht="15" thickBot="1">
      <c r="B60" s="6"/>
      <c r="C60" s="87"/>
      <c r="D60" s="87"/>
      <c r="E60" s="25"/>
      <c r="F60" s="25"/>
      <c r="G60" s="25"/>
      <c r="H60" s="25"/>
      <c r="I60" s="96"/>
      <c r="J60" s="83"/>
      <c r="K60" s="7"/>
      <c r="L60" s="7"/>
      <c r="M60" s="7"/>
      <c r="N60" s="107"/>
    </row>
    <row r="61" spans="2:14" ht="30" customHeight="1">
      <c r="B61" s="16" t="s">
        <v>44</v>
      </c>
      <c r="C61" s="86"/>
      <c r="D61" s="116" t="s">
        <v>29</v>
      </c>
      <c r="E61" s="124"/>
      <c r="F61" s="124"/>
      <c r="G61" s="23"/>
      <c r="H61" s="23"/>
      <c r="I61" s="95"/>
      <c r="J61" s="104"/>
      <c r="K61" s="11"/>
      <c r="L61" s="11"/>
      <c r="M61" s="11"/>
      <c r="N61" s="106"/>
    </row>
    <row r="62" spans="2:14" ht="39" customHeight="1">
      <c r="B62" s="5"/>
      <c r="C62" s="85"/>
      <c r="D62" s="108" t="s">
        <v>111</v>
      </c>
      <c r="E62" s="114"/>
      <c r="F62" s="120">
        <v>122.4</v>
      </c>
      <c r="G62" s="30"/>
      <c r="H62" s="30"/>
      <c r="I62" s="93"/>
      <c r="J62" s="91"/>
      <c r="K62" s="4"/>
      <c r="L62" s="4"/>
      <c r="M62" s="4"/>
      <c r="N62" s="105"/>
    </row>
    <row r="63" spans="2:14" ht="43.5" customHeight="1">
      <c r="B63" s="5"/>
      <c r="C63" s="85"/>
      <c r="D63" s="108" t="s">
        <v>112</v>
      </c>
      <c r="E63" s="114"/>
      <c r="F63" s="120">
        <v>21.65</v>
      </c>
      <c r="G63" s="30"/>
      <c r="H63" s="30"/>
      <c r="I63" s="93"/>
      <c r="J63" s="91"/>
      <c r="K63" s="4"/>
      <c r="L63" s="4"/>
      <c r="M63" s="4"/>
      <c r="N63" s="105"/>
    </row>
    <row r="64" spans="2:14" ht="36" customHeight="1">
      <c r="B64" s="5"/>
      <c r="C64" s="85"/>
      <c r="D64" s="108" t="s">
        <v>113</v>
      </c>
      <c r="E64" s="114"/>
      <c r="F64" s="120">
        <v>100.75</v>
      </c>
      <c r="G64" s="30"/>
      <c r="H64" s="30"/>
      <c r="I64" s="93"/>
      <c r="J64" s="91"/>
      <c r="K64" s="4"/>
      <c r="L64" s="4"/>
      <c r="M64" s="4"/>
      <c r="N64" s="105"/>
    </row>
    <row r="65" spans="2:14" ht="42" customHeight="1">
      <c r="B65" s="5"/>
      <c r="C65" s="102"/>
      <c r="D65" s="129" t="s">
        <v>239</v>
      </c>
      <c r="E65" s="130"/>
      <c r="F65" s="133">
        <v>183</v>
      </c>
      <c r="G65" s="75"/>
      <c r="H65" s="75"/>
      <c r="I65" s="93"/>
      <c r="J65" s="91"/>
      <c r="K65" s="4"/>
      <c r="L65" s="4"/>
      <c r="M65" s="4"/>
      <c r="N65" s="105"/>
    </row>
    <row r="66" spans="2:14" ht="42" customHeight="1" thickBot="1">
      <c r="B66" s="6"/>
      <c r="C66" s="103"/>
      <c r="D66" s="131" t="s">
        <v>240</v>
      </c>
      <c r="E66" s="132"/>
      <c r="F66" s="134">
        <v>1.82</v>
      </c>
      <c r="G66" s="60"/>
      <c r="H66" s="60"/>
      <c r="I66" s="96"/>
      <c r="J66" s="83"/>
      <c r="K66" s="7"/>
      <c r="L66" s="7"/>
      <c r="M66" s="7"/>
      <c r="N66" s="107"/>
    </row>
    <row r="67" spans="2:14" ht="33.75" customHeight="1">
      <c r="B67" s="40" t="s">
        <v>109</v>
      </c>
      <c r="C67" s="88"/>
      <c r="D67" s="135" t="s">
        <v>37</v>
      </c>
      <c r="E67" s="136"/>
      <c r="F67" s="136"/>
      <c r="G67" s="136"/>
      <c r="H67" s="37"/>
      <c r="I67" s="93"/>
      <c r="J67" s="91"/>
      <c r="K67" s="4"/>
      <c r="L67" s="4"/>
      <c r="M67" s="4"/>
      <c r="N67" s="105"/>
    </row>
    <row r="68" spans="2:14" ht="18">
      <c r="B68" s="5"/>
      <c r="C68" s="85"/>
      <c r="D68" s="137"/>
      <c r="E68" s="136"/>
      <c r="F68" s="136"/>
      <c r="G68" s="136"/>
      <c r="H68" s="37"/>
      <c r="I68" s="93"/>
      <c r="J68" s="91"/>
      <c r="K68" s="4"/>
      <c r="L68" s="4"/>
      <c r="M68" s="4"/>
      <c r="N68" s="105"/>
    </row>
    <row r="69" spans="2:14" ht="18">
      <c r="B69" s="5"/>
      <c r="C69" s="85"/>
      <c r="D69" s="108" t="s">
        <v>99</v>
      </c>
      <c r="E69" s="138"/>
      <c r="F69" s="140">
        <v>275</v>
      </c>
      <c r="G69" s="138"/>
      <c r="H69" s="61"/>
      <c r="I69" s="93"/>
      <c r="J69" s="91"/>
      <c r="K69" s="4"/>
      <c r="L69" s="4"/>
      <c r="M69" s="4"/>
      <c r="N69" s="105"/>
    </row>
    <row r="70" spans="2:14" ht="35.25" customHeight="1">
      <c r="B70" s="5"/>
      <c r="C70" s="85"/>
      <c r="D70" s="108" t="s">
        <v>38</v>
      </c>
      <c r="E70" s="138"/>
      <c r="F70" s="140">
        <v>183</v>
      </c>
      <c r="G70" s="138"/>
      <c r="H70" s="61"/>
      <c r="I70" s="93"/>
      <c r="J70" s="91"/>
      <c r="K70" s="4"/>
      <c r="L70" s="4"/>
      <c r="M70" s="4"/>
      <c r="N70" s="105"/>
    </row>
    <row r="71" spans="2:14" ht="57.75" customHeight="1" thickBot="1">
      <c r="B71" s="6"/>
      <c r="C71" s="87"/>
      <c r="D71" s="110" t="s">
        <v>289</v>
      </c>
      <c r="E71" s="139"/>
      <c r="F71" s="141">
        <v>220</v>
      </c>
      <c r="G71" s="139"/>
      <c r="H71" s="62"/>
      <c r="I71" s="96"/>
      <c r="J71" s="83"/>
      <c r="K71" s="7"/>
      <c r="L71" s="7"/>
      <c r="M71" s="7"/>
      <c r="N71" s="107"/>
    </row>
    <row r="72" spans="2:14" ht="29.25" customHeight="1" thickBot="1">
      <c r="B72" s="5"/>
      <c r="C72" s="85"/>
      <c r="D72" s="85"/>
      <c r="E72" s="21"/>
      <c r="F72" s="21"/>
      <c r="G72" s="21"/>
      <c r="H72" s="21"/>
      <c r="I72" s="93"/>
      <c r="J72" s="91"/>
      <c r="K72" s="4"/>
      <c r="L72" s="4"/>
      <c r="M72" s="4"/>
      <c r="N72" s="105"/>
    </row>
    <row r="73" spans="2:14" ht="15">
      <c r="B73" s="18" t="s">
        <v>110</v>
      </c>
      <c r="C73" s="90"/>
      <c r="D73" s="177" t="s">
        <v>30</v>
      </c>
      <c r="E73" s="178"/>
      <c r="F73" s="178"/>
      <c r="G73" s="178"/>
      <c r="H73" s="178"/>
      <c r="I73" s="178"/>
      <c r="J73" s="178"/>
      <c r="K73" s="178"/>
      <c r="L73" s="178"/>
      <c r="M73" s="178"/>
      <c r="N73" s="179"/>
    </row>
    <row r="74" spans="2:14" s="79" customFormat="1" ht="60" customHeight="1">
      <c r="B74" s="198" t="s">
        <v>117</v>
      </c>
      <c r="C74" s="199" t="s">
        <v>39</v>
      </c>
      <c r="D74" s="200" t="s">
        <v>292</v>
      </c>
      <c r="E74" s="202" t="s">
        <v>31</v>
      </c>
      <c r="F74" s="203" t="s">
        <v>114</v>
      </c>
      <c r="G74" s="204"/>
      <c r="H74" s="204"/>
      <c r="I74" s="142" t="s">
        <v>32</v>
      </c>
      <c r="J74" s="142" t="s">
        <v>288</v>
      </c>
      <c r="K74" s="142" t="s">
        <v>115</v>
      </c>
      <c r="L74" s="142" t="s">
        <v>33</v>
      </c>
      <c r="M74" s="143" t="s">
        <v>291</v>
      </c>
      <c r="N74" s="206" t="s">
        <v>100</v>
      </c>
    </row>
    <row r="75" spans="2:14" s="79" customFormat="1" ht="36" customHeight="1">
      <c r="B75" s="198"/>
      <c r="C75" s="199"/>
      <c r="D75" s="201"/>
      <c r="E75" s="202"/>
      <c r="F75" s="142" t="s">
        <v>293</v>
      </c>
      <c r="G75" s="142" t="s">
        <v>294</v>
      </c>
      <c r="H75" s="142" t="s">
        <v>295</v>
      </c>
      <c r="I75" s="142" t="s">
        <v>287</v>
      </c>
      <c r="J75" s="142" t="s">
        <v>287</v>
      </c>
      <c r="K75" s="142" t="s">
        <v>286</v>
      </c>
      <c r="L75" s="142" t="s">
        <v>281</v>
      </c>
      <c r="M75" s="142" t="s">
        <v>285</v>
      </c>
      <c r="N75" s="207"/>
    </row>
    <row r="76" spans="2:14" ht="24" customHeight="1">
      <c r="B76" s="195" t="s">
        <v>118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7"/>
    </row>
    <row r="77" spans="2:14" ht="23.25" customHeight="1">
      <c r="B77" s="171">
        <v>1</v>
      </c>
      <c r="C77" s="152" t="s">
        <v>605</v>
      </c>
      <c r="D77" s="173" t="s">
        <v>343</v>
      </c>
      <c r="E77" s="150">
        <v>1</v>
      </c>
      <c r="F77" s="150">
        <v>3</v>
      </c>
      <c r="G77" s="150">
        <v>1.5</v>
      </c>
      <c r="H77" s="150"/>
      <c r="I77" s="151">
        <v>11422</v>
      </c>
      <c r="J77" s="151">
        <v>2753</v>
      </c>
      <c r="K77" s="151">
        <v>16</v>
      </c>
      <c r="L77" s="155"/>
      <c r="M77" s="161" t="s">
        <v>362</v>
      </c>
      <c r="N77" s="162">
        <v>1</v>
      </c>
    </row>
    <row r="78" spans="2:14" ht="23.25" customHeight="1">
      <c r="B78" s="172"/>
      <c r="C78" s="152" t="s">
        <v>604</v>
      </c>
      <c r="D78" s="174"/>
      <c r="E78" s="150">
        <v>1</v>
      </c>
      <c r="F78" s="150">
        <v>3</v>
      </c>
      <c r="G78" s="150">
        <v>2.5</v>
      </c>
      <c r="H78" s="150"/>
      <c r="I78" s="150">
        <v>8578</v>
      </c>
      <c r="J78" s="150">
        <v>6433</v>
      </c>
      <c r="K78" s="150">
        <v>37</v>
      </c>
      <c r="L78" s="155"/>
      <c r="M78" s="161" t="s">
        <v>362</v>
      </c>
      <c r="N78" s="162">
        <v>1</v>
      </c>
    </row>
    <row r="79" spans="2:14" ht="23.25" customHeight="1">
      <c r="B79" s="171">
        <v>2</v>
      </c>
      <c r="C79" s="152" t="s">
        <v>606</v>
      </c>
      <c r="D79" s="169" t="s">
        <v>344</v>
      </c>
      <c r="E79" s="150">
        <v>1</v>
      </c>
      <c r="F79" s="150">
        <v>3</v>
      </c>
      <c r="G79" s="150">
        <v>2.5</v>
      </c>
      <c r="H79" s="150"/>
      <c r="I79" s="150">
        <v>8578</v>
      </c>
      <c r="J79" s="150">
        <v>6433</v>
      </c>
      <c r="K79" s="150">
        <v>37</v>
      </c>
      <c r="L79" s="155"/>
      <c r="M79" s="161" t="s">
        <v>362</v>
      </c>
      <c r="N79" s="162">
        <v>1</v>
      </c>
    </row>
    <row r="80" spans="2:14" ht="21.75" customHeight="1">
      <c r="B80" s="172"/>
      <c r="C80" s="152" t="s">
        <v>605</v>
      </c>
      <c r="D80" s="170"/>
      <c r="E80" s="150">
        <v>1</v>
      </c>
      <c r="F80" s="150">
        <v>3</v>
      </c>
      <c r="G80" s="150">
        <v>1.5</v>
      </c>
      <c r="H80" s="150"/>
      <c r="I80" s="151">
        <v>11422</v>
      </c>
      <c r="J80" s="151">
        <v>2753</v>
      </c>
      <c r="K80" s="151">
        <v>16</v>
      </c>
      <c r="L80" s="155"/>
      <c r="M80" s="161" t="s">
        <v>363</v>
      </c>
      <c r="N80" s="162">
        <v>1</v>
      </c>
    </row>
    <row r="81" spans="2:14" ht="21.75" customHeight="1">
      <c r="B81" s="171">
        <v>3</v>
      </c>
      <c r="C81" s="152" t="s">
        <v>606</v>
      </c>
      <c r="D81" s="169" t="s">
        <v>345</v>
      </c>
      <c r="E81" s="150">
        <v>1</v>
      </c>
      <c r="F81" s="150">
        <v>3</v>
      </c>
      <c r="G81" s="150">
        <v>2.5</v>
      </c>
      <c r="H81" s="150"/>
      <c r="I81" s="150">
        <v>8578</v>
      </c>
      <c r="J81" s="150">
        <v>6433</v>
      </c>
      <c r="K81" s="150">
        <v>37</v>
      </c>
      <c r="L81" s="155"/>
      <c r="M81" s="161" t="s">
        <v>363</v>
      </c>
      <c r="N81" s="162">
        <v>1</v>
      </c>
    </row>
    <row r="82" spans="2:14" ht="24" customHeight="1">
      <c r="B82" s="172"/>
      <c r="C82" s="152" t="s">
        <v>605</v>
      </c>
      <c r="D82" s="170"/>
      <c r="E82" s="150">
        <v>1</v>
      </c>
      <c r="F82" s="150">
        <v>3</v>
      </c>
      <c r="G82" s="150">
        <v>1.5</v>
      </c>
      <c r="H82" s="150"/>
      <c r="I82" s="151">
        <v>11422</v>
      </c>
      <c r="J82" s="151">
        <v>2753</v>
      </c>
      <c r="K82" s="151">
        <v>16</v>
      </c>
      <c r="L82" s="155"/>
      <c r="M82" s="161" t="s">
        <v>364</v>
      </c>
      <c r="N82" s="162">
        <v>1</v>
      </c>
    </row>
    <row r="83" spans="2:14" ht="24" customHeight="1">
      <c r="B83" s="171">
        <v>4</v>
      </c>
      <c r="C83" s="152" t="s">
        <v>604</v>
      </c>
      <c r="D83" s="169" t="s">
        <v>346</v>
      </c>
      <c r="E83" s="150">
        <v>1</v>
      </c>
      <c r="F83" s="150">
        <v>3</v>
      </c>
      <c r="G83" s="150">
        <v>2.5</v>
      </c>
      <c r="H83" s="150"/>
      <c r="I83" s="150">
        <v>8578</v>
      </c>
      <c r="J83" s="150">
        <v>6433</v>
      </c>
      <c r="K83" s="150">
        <v>37</v>
      </c>
      <c r="L83" s="155"/>
      <c r="M83" s="161" t="s">
        <v>364</v>
      </c>
      <c r="N83" s="162">
        <v>1</v>
      </c>
    </row>
    <row r="84" spans="2:14" ht="21.75" customHeight="1">
      <c r="B84" s="172"/>
      <c r="C84" s="152" t="s">
        <v>605</v>
      </c>
      <c r="D84" s="170"/>
      <c r="E84" s="150">
        <v>1</v>
      </c>
      <c r="F84" s="150">
        <v>3</v>
      </c>
      <c r="G84" s="150">
        <v>1.5</v>
      </c>
      <c r="H84" s="150"/>
      <c r="I84" s="151">
        <v>11422</v>
      </c>
      <c r="J84" s="151">
        <v>2753</v>
      </c>
      <c r="K84" s="151">
        <v>16</v>
      </c>
      <c r="L84" s="155"/>
      <c r="M84" s="161" t="s">
        <v>365</v>
      </c>
      <c r="N84" s="162">
        <v>1</v>
      </c>
    </row>
    <row r="85" spans="2:14" ht="21.75" customHeight="1">
      <c r="B85" s="171">
        <v>5</v>
      </c>
      <c r="C85" s="152" t="s">
        <v>606</v>
      </c>
      <c r="D85" s="169" t="s">
        <v>347</v>
      </c>
      <c r="E85" s="150">
        <v>1</v>
      </c>
      <c r="F85" s="150">
        <v>3</v>
      </c>
      <c r="G85" s="150">
        <v>2.5</v>
      </c>
      <c r="H85" s="150"/>
      <c r="I85" s="150">
        <v>8578</v>
      </c>
      <c r="J85" s="150">
        <v>6433</v>
      </c>
      <c r="K85" s="150">
        <v>37</v>
      </c>
      <c r="L85" s="155"/>
      <c r="M85" s="161" t="s">
        <v>366</v>
      </c>
      <c r="N85" s="162">
        <v>1</v>
      </c>
    </row>
    <row r="86" spans="2:14" ht="23.25" customHeight="1">
      <c r="B86" s="172"/>
      <c r="C86" s="152" t="s">
        <v>605</v>
      </c>
      <c r="D86" s="170"/>
      <c r="E86" s="150">
        <v>1</v>
      </c>
      <c r="F86" s="150">
        <v>3</v>
      </c>
      <c r="G86" s="150">
        <v>1.5</v>
      </c>
      <c r="H86" s="150"/>
      <c r="I86" s="151">
        <v>11422</v>
      </c>
      <c r="J86" s="151">
        <v>2753</v>
      </c>
      <c r="K86" s="151">
        <v>16</v>
      </c>
      <c r="L86" s="155"/>
      <c r="M86" s="161" t="s">
        <v>366</v>
      </c>
      <c r="N86" s="162">
        <v>1</v>
      </c>
    </row>
    <row r="87" spans="2:14" ht="24" customHeight="1">
      <c r="B87" s="171">
        <v>6</v>
      </c>
      <c r="C87" s="152" t="s">
        <v>604</v>
      </c>
      <c r="D87" s="169" t="s">
        <v>348</v>
      </c>
      <c r="E87" s="150">
        <v>1</v>
      </c>
      <c r="F87" s="150">
        <v>3</v>
      </c>
      <c r="G87" s="150">
        <v>2.5</v>
      </c>
      <c r="H87" s="150"/>
      <c r="I87" s="150">
        <v>8578</v>
      </c>
      <c r="J87" s="150">
        <v>6433</v>
      </c>
      <c r="K87" s="150">
        <v>37</v>
      </c>
      <c r="L87" s="155"/>
      <c r="M87" s="161" t="s">
        <v>367</v>
      </c>
      <c r="N87" s="162">
        <v>1</v>
      </c>
    </row>
    <row r="88" spans="2:14" ht="24" customHeight="1">
      <c r="B88" s="172"/>
      <c r="C88" s="152" t="s">
        <v>605</v>
      </c>
      <c r="D88" s="170"/>
      <c r="E88" s="150">
        <v>1</v>
      </c>
      <c r="F88" s="150">
        <v>3</v>
      </c>
      <c r="G88" s="150">
        <v>1.5</v>
      </c>
      <c r="H88" s="150"/>
      <c r="I88" s="151">
        <v>11422</v>
      </c>
      <c r="J88" s="151">
        <v>2753</v>
      </c>
      <c r="K88" s="151">
        <v>16</v>
      </c>
      <c r="L88" s="155"/>
      <c r="M88" s="161" t="s">
        <v>367</v>
      </c>
      <c r="N88" s="162">
        <v>1</v>
      </c>
    </row>
    <row r="89" spans="2:14" ht="23.25" customHeight="1">
      <c r="B89" s="171">
        <v>7</v>
      </c>
      <c r="C89" s="152" t="s">
        <v>606</v>
      </c>
      <c r="D89" s="169" t="s">
        <v>349</v>
      </c>
      <c r="E89" s="150">
        <v>1</v>
      </c>
      <c r="F89" s="150">
        <v>3</v>
      </c>
      <c r="G89" s="150">
        <v>2.5</v>
      </c>
      <c r="H89" s="150"/>
      <c r="I89" s="150">
        <v>8578</v>
      </c>
      <c r="J89" s="150">
        <v>6433</v>
      </c>
      <c r="K89" s="150">
        <v>37</v>
      </c>
      <c r="L89" s="155"/>
      <c r="M89" s="161" t="s">
        <v>368</v>
      </c>
      <c r="N89" s="162">
        <v>1</v>
      </c>
    </row>
    <row r="90" spans="2:14" ht="23.25" customHeight="1">
      <c r="B90" s="172"/>
      <c r="C90" s="152" t="s">
        <v>605</v>
      </c>
      <c r="D90" s="170"/>
      <c r="E90" s="150">
        <v>1</v>
      </c>
      <c r="F90" s="150">
        <v>3</v>
      </c>
      <c r="G90" s="150">
        <v>1.5</v>
      </c>
      <c r="H90" s="150"/>
      <c r="I90" s="151">
        <v>11422</v>
      </c>
      <c r="J90" s="151">
        <v>2753</v>
      </c>
      <c r="K90" s="151">
        <v>16</v>
      </c>
      <c r="L90" s="155"/>
      <c r="M90" s="161" t="s">
        <v>368</v>
      </c>
      <c r="N90" s="162">
        <v>1</v>
      </c>
    </row>
    <row r="91" spans="2:14" ht="23.25" customHeight="1">
      <c r="B91" s="171">
        <v>8</v>
      </c>
      <c r="C91" s="152" t="s">
        <v>604</v>
      </c>
      <c r="D91" s="169" t="s">
        <v>350</v>
      </c>
      <c r="E91" s="150">
        <v>1</v>
      </c>
      <c r="F91" s="150">
        <v>3</v>
      </c>
      <c r="G91" s="150">
        <v>2.5</v>
      </c>
      <c r="H91" s="150"/>
      <c r="I91" s="150">
        <v>8578</v>
      </c>
      <c r="J91" s="150">
        <v>6433</v>
      </c>
      <c r="K91" s="150">
        <v>37</v>
      </c>
      <c r="L91" s="155"/>
      <c r="M91" s="161" t="s">
        <v>369</v>
      </c>
      <c r="N91" s="162">
        <v>1</v>
      </c>
    </row>
    <row r="92" spans="2:14" ht="23.25" customHeight="1">
      <c r="B92" s="172"/>
      <c r="C92" s="152" t="s">
        <v>605</v>
      </c>
      <c r="D92" s="170"/>
      <c r="E92" s="150">
        <v>1</v>
      </c>
      <c r="F92" s="150">
        <v>3</v>
      </c>
      <c r="G92" s="150">
        <v>1.5</v>
      </c>
      <c r="H92" s="150"/>
      <c r="I92" s="151">
        <v>11422</v>
      </c>
      <c r="J92" s="151">
        <v>2753</v>
      </c>
      <c r="K92" s="151">
        <v>16</v>
      </c>
      <c r="L92" s="155"/>
      <c r="M92" s="161" t="s">
        <v>369</v>
      </c>
      <c r="N92" s="162">
        <v>1</v>
      </c>
    </row>
    <row r="93" spans="2:14" ht="23.25" customHeight="1">
      <c r="B93" s="171">
        <v>9</v>
      </c>
      <c r="C93" s="152" t="s">
        <v>604</v>
      </c>
      <c r="D93" s="169" t="s">
        <v>351</v>
      </c>
      <c r="E93" s="150">
        <v>1</v>
      </c>
      <c r="F93" s="150">
        <v>3</v>
      </c>
      <c r="G93" s="150">
        <v>2.5</v>
      </c>
      <c r="H93" s="150"/>
      <c r="I93" s="150">
        <v>8578</v>
      </c>
      <c r="J93" s="150">
        <v>6433</v>
      </c>
      <c r="K93" s="150">
        <v>37</v>
      </c>
      <c r="L93" s="155"/>
      <c r="M93" s="161" t="s">
        <v>370</v>
      </c>
      <c r="N93" s="162">
        <v>1</v>
      </c>
    </row>
    <row r="94" spans="2:14" ht="22.5" customHeight="1">
      <c r="B94" s="172"/>
      <c r="C94" s="152" t="s">
        <v>605</v>
      </c>
      <c r="D94" s="170"/>
      <c r="E94" s="150">
        <v>1</v>
      </c>
      <c r="F94" s="150">
        <v>3</v>
      </c>
      <c r="G94" s="150">
        <v>1.5</v>
      </c>
      <c r="H94" s="150"/>
      <c r="I94" s="151">
        <v>11422</v>
      </c>
      <c r="J94" s="151">
        <v>2753</v>
      </c>
      <c r="K94" s="151">
        <v>16</v>
      </c>
      <c r="L94" s="155"/>
      <c r="M94" s="161" t="s">
        <v>370</v>
      </c>
      <c r="N94" s="162">
        <v>1</v>
      </c>
    </row>
    <row r="95" spans="2:14" ht="22.5" customHeight="1">
      <c r="B95" s="171">
        <v>10</v>
      </c>
      <c r="C95" s="152" t="s">
        <v>604</v>
      </c>
      <c r="D95" s="169" t="s">
        <v>352</v>
      </c>
      <c r="E95" s="150">
        <v>1</v>
      </c>
      <c r="F95" s="150">
        <v>3</v>
      </c>
      <c r="G95" s="150">
        <v>2.5</v>
      </c>
      <c r="H95" s="150"/>
      <c r="I95" s="150">
        <v>8578</v>
      </c>
      <c r="J95" s="150">
        <v>6433</v>
      </c>
      <c r="K95" s="150">
        <v>37</v>
      </c>
      <c r="L95" s="155"/>
      <c r="M95" s="161" t="s">
        <v>371</v>
      </c>
      <c r="N95" s="162">
        <v>1</v>
      </c>
    </row>
    <row r="96" spans="2:14" ht="22.5" customHeight="1">
      <c r="B96" s="172"/>
      <c r="C96" s="152" t="s">
        <v>605</v>
      </c>
      <c r="D96" s="170"/>
      <c r="E96" s="150">
        <v>1</v>
      </c>
      <c r="F96" s="150">
        <v>3</v>
      </c>
      <c r="G96" s="150">
        <v>1.5</v>
      </c>
      <c r="H96" s="150"/>
      <c r="I96" s="151">
        <v>11422</v>
      </c>
      <c r="J96" s="151">
        <v>2753</v>
      </c>
      <c r="K96" s="151">
        <v>16</v>
      </c>
      <c r="L96" s="155"/>
      <c r="M96" s="161" t="s">
        <v>371</v>
      </c>
      <c r="N96" s="162">
        <v>1</v>
      </c>
    </row>
    <row r="97" spans="2:14" ht="22.5" customHeight="1">
      <c r="B97" s="171">
        <v>11</v>
      </c>
      <c r="C97" s="152" t="s">
        <v>604</v>
      </c>
      <c r="D97" s="169" t="s">
        <v>353</v>
      </c>
      <c r="E97" s="150">
        <v>1</v>
      </c>
      <c r="F97" s="150">
        <v>3</v>
      </c>
      <c r="G97" s="150">
        <v>2.5</v>
      </c>
      <c r="H97" s="150"/>
      <c r="I97" s="150">
        <v>8578</v>
      </c>
      <c r="J97" s="150">
        <v>6433</v>
      </c>
      <c r="K97" s="150">
        <v>37</v>
      </c>
      <c r="L97" s="155"/>
      <c r="M97" s="161" t="s">
        <v>372</v>
      </c>
      <c r="N97" s="162">
        <v>1</v>
      </c>
    </row>
    <row r="98" spans="2:14" ht="21.75" customHeight="1">
      <c r="B98" s="172"/>
      <c r="C98" s="152" t="s">
        <v>605</v>
      </c>
      <c r="D98" s="170"/>
      <c r="E98" s="150">
        <v>1</v>
      </c>
      <c r="F98" s="150">
        <v>3</v>
      </c>
      <c r="G98" s="150">
        <v>1.5</v>
      </c>
      <c r="H98" s="150"/>
      <c r="I98" s="151">
        <v>11422</v>
      </c>
      <c r="J98" s="151">
        <v>2753</v>
      </c>
      <c r="K98" s="151">
        <v>16</v>
      </c>
      <c r="L98" s="155"/>
      <c r="M98" s="161" t="s">
        <v>372</v>
      </c>
      <c r="N98" s="162">
        <v>1</v>
      </c>
    </row>
    <row r="99" spans="2:14" ht="21.75" customHeight="1">
      <c r="B99" s="171">
        <v>12</v>
      </c>
      <c r="C99" s="152" t="s">
        <v>604</v>
      </c>
      <c r="D99" s="169" t="s">
        <v>354</v>
      </c>
      <c r="E99" s="150">
        <v>1</v>
      </c>
      <c r="F99" s="150">
        <v>3</v>
      </c>
      <c r="G99" s="150">
        <v>2.5</v>
      </c>
      <c r="H99" s="150"/>
      <c r="I99" s="150">
        <v>8578</v>
      </c>
      <c r="J99" s="150">
        <v>6433</v>
      </c>
      <c r="K99" s="150">
        <v>37</v>
      </c>
      <c r="L99" s="155"/>
      <c r="M99" s="161" t="s">
        <v>373</v>
      </c>
      <c r="N99" s="162">
        <v>1</v>
      </c>
    </row>
    <row r="100" spans="2:14" ht="23.25" customHeight="1">
      <c r="B100" s="172"/>
      <c r="C100" s="152" t="s">
        <v>605</v>
      </c>
      <c r="D100" s="170"/>
      <c r="E100" s="150">
        <v>1</v>
      </c>
      <c r="F100" s="150">
        <v>3</v>
      </c>
      <c r="G100" s="150">
        <v>1.5</v>
      </c>
      <c r="H100" s="150"/>
      <c r="I100" s="151">
        <v>11422</v>
      </c>
      <c r="J100" s="151">
        <v>2753</v>
      </c>
      <c r="K100" s="151">
        <v>16</v>
      </c>
      <c r="L100" s="155"/>
      <c r="M100" s="161" t="s">
        <v>373</v>
      </c>
      <c r="N100" s="162">
        <v>1</v>
      </c>
    </row>
    <row r="101" spans="2:14" ht="23.25" customHeight="1">
      <c r="B101" s="171">
        <v>13</v>
      </c>
      <c r="C101" s="152" t="s">
        <v>604</v>
      </c>
      <c r="D101" s="169" t="s">
        <v>355</v>
      </c>
      <c r="E101" s="150">
        <v>1</v>
      </c>
      <c r="F101" s="150">
        <v>3</v>
      </c>
      <c r="G101" s="150">
        <v>2.5</v>
      </c>
      <c r="H101" s="150"/>
      <c r="I101" s="150">
        <v>8578</v>
      </c>
      <c r="J101" s="150">
        <v>6433</v>
      </c>
      <c r="K101" s="150">
        <v>37</v>
      </c>
      <c r="L101" s="155"/>
      <c r="M101" s="161" t="s">
        <v>374</v>
      </c>
      <c r="N101" s="162">
        <v>1</v>
      </c>
    </row>
    <row r="102" spans="2:14" ht="23.25" customHeight="1">
      <c r="B102" s="172"/>
      <c r="C102" s="152" t="s">
        <v>605</v>
      </c>
      <c r="D102" s="170"/>
      <c r="E102" s="150">
        <v>1</v>
      </c>
      <c r="F102" s="150">
        <v>3</v>
      </c>
      <c r="G102" s="150">
        <v>1.5</v>
      </c>
      <c r="H102" s="150"/>
      <c r="I102" s="151">
        <v>11422</v>
      </c>
      <c r="J102" s="151">
        <v>2753</v>
      </c>
      <c r="K102" s="151">
        <v>16</v>
      </c>
      <c r="L102" s="155"/>
      <c r="M102" s="161" t="s">
        <v>374</v>
      </c>
      <c r="N102" s="162">
        <v>1</v>
      </c>
    </row>
    <row r="103" spans="2:14" ht="23.25" customHeight="1">
      <c r="B103" s="171">
        <v>14</v>
      </c>
      <c r="C103" s="152" t="s">
        <v>606</v>
      </c>
      <c r="D103" s="169" t="s">
        <v>356</v>
      </c>
      <c r="E103" s="150">
        <v>1</v>
      </c>
      <c r="F103" s="150">
        <v>3</v>
      </c>
      <c r="G103" s="150">
        <v>2.5</v>
      </c>
      <c r="H103" s="150"/>
      <c r="I103" s="150">
        <v>8578</v>
      </c>
      <c r="J103" s="150">
        <v>6433</v>
      </c>
      <c r="K103" s="150">
        <v>37</v>
      </c>
      <c r="L103" s="155"/>
      <c r="M103" s="161" t="s">
        <v>375</v>
      </c>
      <c r="N103" s="162">
        <v>1</v>
      </c>
    </row>
    <row r="104" spans="2:14" ht="24.75" customHeight="1">
      <c r="B104" s="172"/>
      <c r="C104" s="152" t="s">
        <v>605</v>
      </c>
      <c r="D104" s="170"/>
      <c r="E104" s="150">
        <v>1</v>
      </c>
      <c r="F104" s="150">
        <v>3</v>
      </c>
      <c r="G104" s="150">
        <v>1.5</v>
      </c>
      <c r="H104" s="150"/>
      <c r="I104" s="151">
        <v>11422</v>
      </c>
      <c r="J104" s="151">
        <v>2753</v>
      </c>
      <c r="K104" s="151">
        <v>16</v>
      </c>
      <c r="L104" s="155"/>
      <c r="M104" s="161" t="s">
        <v>375</v>
      </c>
      <c r="N104" s="162">
        <v>1</v>
      </c>
    </row>
    <row r="105" spans="2:14" ht="24.75" customHeight="1">
      <c r="B105" s="171">
        <v>15</v>
      </c>
      <c r="C105" s="152" t="s">
        <v>604</v>
      </c>
      <c r="D105" s="169" t="s">
        <v>357</v>
      </c>
      <c r="E105" s="150">
        <v>1</v>
      </c>
      <c r="F105" s="150">
        <v>3</v>
      </c>
      <c r="G105" s="150">
        <v>2.5</v>
      </c>
      <c r="H105" s="150"/>
      <c r="I105" s="150">
        <v>8578</v>
      </c>
      <c r="J105" s="150">
        <v>6433</v>
      </c>
      <c r="K105" s="150">
        <v>37</v>
      </c>
      <c r="L105" s="155"/>
      <c r="M105" s="161" t="s">
        <v>376</v>
      </c>
      <c r="N105" s="162">
        <v>1</v>
      </c>
    </row>
    <row r="106" spans="2:14" ht="22.5" customHeight="1">
      <c r="B106" s="172"/>
      <c r="C106" s="152" t="s">
        <v>605</v>
      </c>
      <c r="D106" s="170"/>
      <c r="E106" s="150">
        <v>1</v>
      </c>
      <c r="F106" s="150">
        <v>3</v>
      </c>
      <c r="G106" s="150">
        <v>1.5</v>
      </c>
      <c r="H106" s="150"/>
      <c r="I106" s="151">
        <v>11422</v>
      </c>
      <c r="J106" s="151">
        <v>2753</v>
      </c>
      <c r="K106" s="151">
        <v>16</v>
      </c>
      <c r="L106" s="155"/>
      <c r="M106" s="161" t="s">
        <v>376</v>
      </c>
      <c r="N106" s="162">
        <v>1</v>
      </c>
    </row>
    <row r="107" spans="2:14" ht="22.5" customHeight="1">
      <c r="B107" s="171">
        <v>16</v>
      </c>
      <c r="C107" s="152" t="s">
        <v>604</v>
      </c>
      <c r="D107" s="169" t="s">
        <v>358</v>
      </c>
      <c r="E107" s="150">
        <v>1</v>
      </c>
      <c r="F107" s="150">
        <v>3</v>
      </c>
      <c r="G107" s="150">
        <v>2.5</v>
      </c>
      <c r="H107" s="150"/>
      <c r="I107" s="150">
        <v>8578</v>
      </c>
      <c r="J107" s="150">
        <v>6433</v>
      </c>
      <c r="K107" s="150">
        <v>37</v>
      </c>
      <c r="L107" s="155"/>
      <c r="M107" s="161" t="s">
        <v>377</v>
      </c>
      <c r="N107" s="162">
        <v>1</v>
      </c>
    </row>
    <row r="108" spans="2:14" ht="23.25" customHeight="1">
      <c r="B108" s="172"/>
      <c r="C108" s="152" t="s">
        <v>605</v>
      </c>
      <c r="D108" s="170"/>
      <c r="E108" s="150">
        <v>1</v>
      </c>
      <c r="F108" s="150">
        <v>3</v>
      </c>
      <c r="G108" s="150">
        <v>1.5</v>
      </c>
      <c r="H108" s="150"/>
      <c r="I108" s="151">
        <v>11422</v>
      </c>
      <c r="J108" s="151">
        <v>2753</v>
      </c>
      <c r="K108" s="151">
        <v>16</v>
      </c>
      <c r="L108" s="155"/>
      <c r="M108" s="161" t="s">
        <v>377</v>
      </c>
      <c r="N108" s="162">
        <v>1</v>
      </c>
    </row>
    <row r="109" spans="2:14" ht="23.25" customHeight="1">
      <c r="B109" s="171">
        <v>17</v>
      </c>
      <c r="C109" s="152" t="s">
        <v>604</v>
      </c>
      <c r="D109" s="169" t="s">
        <v>359</v>
      </c>
      <c r="E109" s="150">
        <v>1</v>
      </c>
      <c r="F109" s="150">
        <v>3</v>
      </c>
      <c r="G109" s="150">
        <v>2.5</v>
      </c>
      <c r="H109" s="150"/>
      <c r="I109" s="150">
        <v>8578</v>
      </c>
      <c r="J109" s="150">
        <v>6433</v>
      </c>
      <c r="K109" s="150">
        <v>37</v>
      </c>
      <c r="L109" s="155"/>
      <c r="M109" s="161" t="s">
        <v>378</v>
      </c>
      <c r="N109" s="162">
        <v>1</v>
      </c>
    </row>
    <row r="110" spans="2:14" ht="24.75" customHeight="1">
      <c r="B110" s="172"/>
      <c r="C110" s="152" t="s">
        <v>605</v>
      </c>
      <c r="D110" s="170"/>
      <c r="E110" s="150">
        <v>1</v>
      </c>
      <c r="F110" s="150">
        <v>3</v>
      </c>
      <c r="G110" s="150">
        <v>1.5</v>
      </c>
      <c r="H110" s="150"/>
      <c r="I110" s="151">
        <v>11422</v>
      </c>
      <c r="J110" s="151">
        <v>2753</v>
      </c>
      <c r="K110" s="151">
        <v>16</v>
      </c>
      <c r="L110" s="155"/>
      <c r="M110" s="161" t="s">
        <v>378</v>
      </c>
      <c r="N110" s="162">
        <v>1</v>
      </c>
    </row>
    <row r="111" spans="2:14" ht="24.75" customHeight="1">
      <c r="B111" s="171">
        <v>18</v>
      </c>
      <c r="C111" s="152" t="s">
        <v>606</v>
      </c>
      <c r="D111" s="169" t="s">
        <v>360</v>
      </c>
      <c r="E111" s="150">
        <v>1</v>
      </c>
      <c r="F111" s="150">
        <v>3</v>
      </c>
      <c r="G111" s="150">
        <v>2.5</v>
      </c>
      <c r="H111" s="150"/>
      <c r="I111" s="150">
        <v>8578</v>
      </c>
      <c r="J111" s="150">
        <v>6433</v>
      </c>
      <c r="K111" s="150">
        <v>37</v>
      </c>
      <c r="L111" s="155"/>
      <c r="M111" s="161" t="s">
        <v>379</v>
      </c>
      <c r="N111" s="162">
        <v>1</v>
      </c>
    </row>
    <row r="112" spans="2:14" ht="24" customHeight="1">
      <c r="B112" s="172"/>
      <c r="C112" s="152" t="s">
        <v>605</v>
      </c>
      <c r="D112" s="170"/>
      <c r="E112" s="150">
        <v>1</v>
      </c>
      <c r="F112" s="150">
        <v>3</v>
      </c>
      <c r="G112" s="150">
        <v>1.5</v>
      </c>
      <c r="H112" s="150"/>
      <c r="I112" s="151">
        <v>11422</v>
      </c>
      <c r="J112" s="151">
        <v>2753</v>
      </c>
      <c r="K112" s="151">
        <v>16</v>
      </c>
      <c r="L112" s="155"/>
      <c r="M112" s="161" t="s">
        <v>379</v>
      </c>
      <c r="N112" s="162">
        <v>1</v>
      </c>
    </row>
    <row r="113" spans="2:14" ht="24" customHeight="1">
      <c r="B113" s="171">
        <v>19</v>
      </c>
      <c r="C113" s="152" t="s">
        <v>604</v>
      </c>
      <c r="D113" s="169" t="s">
        <v>361</v>
      </c>
      <c r="E113" s="150">
        <v>1</v>
      </c>
      <c r="F113" s="150">
        <v>3</v>
      </c>
      <c r="G113" s="150">
        <v>2.5</v>
      </c>
      <c r="H113" s="150"/>
      <c r="I113" s="150">
        <v>8578</v>
      </c>
      <c r="J113" s="150">
        <v>6433</v>
      </c>
      <c r="K113" s="150">
        <v>37</v>
      </c>
      <c r="L113" s="155"/>
      <c r="M113" s="161" t="s">
        <v>380</v>
      </c>
      <c r="N113" s="162">
        <v>1</v>
      </c>
    </row>
    <row r="114" spans="2:14" ht="22.5" customHeight="1">
      <c r="B114" s="172"/>
      <c r="C114" s="152" t="s">
        <v>605</v>
      </c>
      <c r="D114" s="170"/>
      <c r="E114" s="150">
        <v>1</v>
      </c>
      <c r="F114" s="150">
        <v>3</v>
      </c>
      <c r="G114" s="150">
        <v>1.5</v>
      </c>
      <c r="H114" s="150"/>
      <c r="I114" s="151">
        <v>11422</v>
      </c>
      <c r="J114" s="151">
        <v>2753</v>
      </c>
      <c r="K114" s="151">
        <v>16</v>
      </c>
      <c r="L114" s="155"/>
      <c r="M114" s="161" t="s">
        <v>380</v>
      </c>
      <c r="N114" s="162">
        <v>1</v>
      </c>
    </row>
    <row r="115" spans="2:14" ht="22.5" customHeight="1">
      <c r="B115" s="171">
        <v>20</v>
      </c>
      <c r="C115" s="152" t="s">
        <v>606</v>
      </c>
      <c r="D115" s="169" t="s">
        <v>381</v>
      </c>
      <c r="E115" s="150">
        <v>1</v>
      </c>
      <c r="F115" s="150">
        <v>3</v>
      </c>
      <c r="G115" s="150">
        <v>2.5</v>
      </c>
      <c r="H115" s="150"/>
      <c r="I115" s="150">
        <v>8578</v>
      </c>
      <c r="J115" s="150">
        <v>6433</v>
      </c>
      <c r="K115" s="150">
        <v>37</v>
      </c>
      <c r="L115" s="155"/>
      <c r="M115" s="161" t="s">
        <v>399</v>
      </c>
      <c r="N115" s="162">
        <v>1</v>
      </c>
    </row>
    <row r="116" spans="2:14" ht="24" customHeight="1">
      <c r="B116" s="172"/>
      <c r="C116" s="152" t="s">
        <v>605</v>
      </c>
      <c r="D116" s="170"/>
      <c r="E116" s="150">
        <v>1</v>
      </c>
      <c r="F116" s="150">
        <v>3</v>
      </c>
      <c r="G116" s="150">
        <v>1.5</v>
      </c>
      <c r="H116" s="150"/>
      <c r="I116" s="151">
        <v>11422</v>
      </c>
      <c r="J116" s="151">
        <v>2753</v>
      </c>
      <c r="K116" s="151">
        <v>16</v>
      </c>
      <c r="L116" s="155"/>
      <c r="M116" s="161" t="s">
        <v>399</v>
      </c>
      <c r="N116" s="162">
        <v>1</v>
      </c>
    </row>
    <row r="117" spans="2:14" ht="24" customHeight="1">
      <c r="B117" s="171">
        <v>21</v>
      </c>
      <c r="C117" s="152" t="s">
        <v>604</v>
      </c>
      <c r="D117" s="173" t="s">
        <v>382</v>
      </c>
      <c r="E117" s="150">
        <v>1</v>
      </c>
      <c r="F117" s="150">
        <v>3</v>
      </c>
      <c r="G117" s="150">
        <v>2.5</v>
      </c>
      <c r="H117" s="150"/>
      <c r="I117" s="150">
        <v>8578</v>
      </c>
      <c r="J117" s="150">
        <v>6433</v>
      </c>
      <c r="K117" s="150">
        <v>37</v>
      </c>
      <c r="L117" s="155"/>
      <c r="M117" s="161" t="s">
        <v>400</v>
      </c>
      <c r="N117" s="162">
        <v>1</v>
      </c>
    </row>
    <row r="118" spans="2:14" ht="23.25" customHeight="1">
      <c r="B118" s="172"/>
      <c r="C118" s="152" t="s">
        <v>605</v>
      </c>
      <c r="D118" s="174"/>
      <c r="E118" s="150">
        <v>1</v>
      </c>
      <c r="F118" s="150">
        <v>3</v>
      </c>
      <c r="G118" s="150">
        <v>1.5</v>
      </c>
      <c r="H118" s="150"/>
      <c r="I118" s="151">
        <v>11422</v>
      </c>
      <c r="J118" s="151">
        <v>2753</v>
      </c>
      <c r="K118" s="151">
        <v>16</v>
      </c>
      <c r="L118" s="155"/>
      <c r="M118" s="161" t="s">
        <v>400</v>
      </c>
      <c r="N118" s="162">
        <v>1</v>
      </c>
    </row>
    <row r="119" spans="2:14" ht="23.25" customHeight="1">
      <c r="B119" s="171">
        <v>22</v>
      </c>
      <c r="C119" s="152" t="s">
        <v>604</v>
      </c>
      <c r="D119" s="173" t="s">
        <v>383</v>
      </c>
      <c r="E119" s="150">
        <v>1</v>
      </c>
      <c r="F119" s="150">
        <v>3</v>
      </c>
      <c r="G119" s="150">
        <v>2.5</v>
      </c>
      <c r="H119" s="150"/>
      <c r="I119" s="150">
        <v>8578</v>
      </c>
      <c r="J119" s="150">
        <v>6433</v>
      </c>
      <c r="K119" s="150">
        <v>37</v>
      </c>
      <c r="L119" s="155"/>
      <c r="M119" s="161" t="s">
        <v>401</v>
      </c>
      <c r="N119" s="162">
        <v>1</v>
      </c>
    </row>
    <row r="120" spans="2:14" ht="23.25" customHeight="1">
      <c r="B120" s="172"/>
      <c r="C120" s="152" t="s">
        <v>605</v>
      </c>
      <c r="D120" s="174"/>
      <c r="E120" s="150">
        <v>1</v>
      </c>
      <c r="F120" s="150">
        <v>3</v>
      </c>
      <c r="G120" s="150">
        <v>1.5</v>
      </c>
      <c r="H120" s="150"/>
      <c r="I120" s="151">
        <v>11422</v>
      </c>
      <c r="J120" s="151">
        <v>2753</v>
      </c>
      <c r="K120" s="151">
        <v>16</v>
      </c>
      <c r="L120" s="155"/>
      <c r="M120" s="161" t="s">
        <v>401</v>
      </c>
      <c r="N120" s="162">
        <v>1</v>
      </c>
    </row>
    <row r="121" spans="2:14" ht="23.25" customHeight="1">
      <c r="B121" s="171">
        <v>23</v>
      </c>
      <c r="C121" s="152" t="s">
        <v>604</v>
      </c>
      <c r="D121" s="173" t="s">
        <v>384</v>
      </c>
      <c r="E121" s="150">
        <v>1</v>
      </c>
      <c r="F121" s="150">
        <v>3</v>
      </c>
      <c r="G121" s="150">
        <v>2.5</v>
      </c>
      <c r="H121" s="150"/>
      <c r="I121" s="150">
        <v>8578</v>
      </c>
      <c r="J121" s="150">
        <v>6433</v>
      </c>
      <c r="K121" s="150">
        <v>37</v>
      </c>
      <c r="L121" s="155"/>
      <c r="M121" s="161" t="s">
        <v>402</v>
      </c>
      <c r="N121" s="162">
        <v>1</v>
      </c>
    </row>
    <row r="122" spans="2:14" ht="21" customHeight="1">
      <c r="B122" s="172"/>
      <c r="C122" s="152" t="s">
        <v>605</v>
      </c>
      <c r="D122" s="174"/>
      <c r="E122" s="150">
        <v>1</v>
      </c>
      <c r="F122" s="150">
        <v>3</v>
      </c>
      <c r="G122" s="150">
        <v>1.5</v>
      </c>
      <c r="H122" s="150"/>
      <c r="I122" s="151">
        <v>11422</v>
      </c>
      <c r="J122" s="151">
        <v>2753</v>
      </c>
      <c r="K122" s="151">
        <v>16</v>
      </c>
      <c r="L122" s="155"/>
      <c r="M122" s="161" t="s">
        <v>402</v>
      </c>
      <c r="N122" s="162">
        <v>1</v>
      </c>
    </row>
    <row r="123" spans="2:14" ht="21" customHeight="1">
      <c r="B123" s="171">
        <v>24</v>
      </c>
      <c r="C123" s="152" t="s">
        <v>606</v>
      </c>
      <c r="D123" s="169" t="s">
        <v>385</v>
      </c>
      <c r="E123" s="150">
        <v>1</v>
      </c>
      <c r="F123" s="150">
        <v>3</v>
      </c>
      <c r="G123" s="150">
        <v>2.5</v>
      </c>
      <c r="H123" s="150"/>
      <c r="I123" s="150">
        <v>8578</v>
      </c>
      <c r="J123" s="150">
        <v>6433</v>
      </c>
      <c r="K123" s="150">
        <v>37</v>
      </c>
      <c r="L123" s="155"/>
      <c r="M123" s="161" t="s">
        <v>403</v>
      </c>
      <c r="N123" s="162">
        <v>1</v>
      </c>
    </row>
    <row r="124" spans="2:14" ht="23.25" customHeight="1">
      <c r="B124" s="172"/>
      <c r="C124" s="152" t="s">
        <v>605</v>
      </c>
      <c r="D124" s="170"/>
      <c r="E124" s="150">
        <v>1</v>
      </c>
      <c r="F124" s="150">
        <v>3</v>
      </c>
      <c r="G124" s="150">
        <v>1.5</v>
      </c>
      <c r="H124" s="150"/>
      <c r="I124" s="151">
        <v>11422</v>
      </c>
      <c r="J124" s="151">
        <v>2753</v>
      </c>
      <c r="K124" s="151">
        <v>16</v>
      </c>
      <c r="L124" s="155"/>
      <c r="M124" s="161" t="s">
        <v>403</v>
      </c>
      <c r="N124" s="162">
        <v>1</v>
      </c>
    </row>
    <row r="125" spans="2:14" ht="23.25" customHeight="1">
      <c r="B125" s="171">
        <v>25</v>
      </c>
      <c r="C125" s="152" t="s">
        <v>604</v>
      </c>
      <c r="D125" s="169" t="s">
        <v>386</v>
      </c>
      <c r="E125" s="150">
        <v>1</v>
      </c>
      <c r="F125" s="150">
        <v>3</v>
      </c>
      <c r="G125" s="150">
        <v>2.5</v>
      </c>
      <c r="H125" s="150"/>
      <c r="I125" s="150">
        <v>8578</v>
      </c>
      <c r="J125" s="150">
        <v>6433</v>
      </c>
      <c r="K125" s="150">
        <v>37</v>
      </c>
      <c r="L125" s="155"/>
      <c r="M125" s="161" t="s">
        <v>404</v>
      </c>
      <c r="N125" s="162">
        <v>1</v>
      </c>
    </row>
    <row r="126" spans="2:14" ht="22.5" customHeight="1">
      <c r="B126" s="172"/>
      <c r="C126" s="152" t="s">
        <v>605</v>
      </c>
      <c r="D126" s="170"/>
      <c r="E126" s="150">
        <v>1</v>
      </c>
      <c r="F126" s="150">
        <v>3</v>
      </c>
      <c r="G126" s="150">
        <v>1.5</v>
      </c>
      <c r="H126" s="150"/>
      <c r="I126" s="151">
        <v>11422</v>
      </c>
      <c r="J126" s="151">
        <v>2753</v>
      </c>
      <c r="K126" s="151">
        <v>16</v>
      </c>
      <c r="L126" s="155"/>
      <c r="M126" s="161" t="s">
        <v>404</v>
      </c>
      <c r="N126" s="162">
        <v>1</v>
      </c>
    </row>
    <row r="127" spans="2:14" ht="22.5" customHeight="1">
      <c r="B127" s="171">
        <v>26</v>
      </c>
      <c r="C127" s="152" t="s">
        <v>606</v>
      </c>
      <c r="D127" s="144"/>
      <c r="E127" s="150">
        <v>1</v>
      </c>
      <c r="F127" s="150">
        <v>3</v>
      </c>
      <c r="G127" s="150">
        <v>2.5</v>
      </c>
      <c r="H127" s="150"/>
      <c r="I127" s="150">
        <v>8578</v>
      </c>
      <c r="J127" s="150">
        <v>6433</v>
      </c>
      <c r="K127" s="150">
        <v>37</v>
      </c>
      <c r="L127" s="155"/>
      <c r="M127" s="161" t="s">
        <v>405</v>
      </c>
      <c r="N127" s="162">
        <v>1</v>
      </c>
    </row>
    <row r="128" spans="2:14" ht="21" customHeight="1">
      <c r="B128" s="172"/>
      <c r="C128" s="152" t="s">
        <v>605</v>
      </c>
      <c r="D128" s="145" t="s">
        <v>387</v>
      </c>
      <c r="E128" s="150">
        <v>1</v>
      </c>
      <c r="F128" s="150">
        <v>3</v>
      </c>
      <c r="G128" s="150">
        <v>1.5</v>
      </c>
      <c r="H128" s="150"/>
      <c r="I128" s="151">
        <v>11422</v>
      </c>
      <c r="J128" s="151">
        <v>2753</v>
      </c>
      <c r="K128" s="151">
        <v>16</v>
      </c>
      <c r="L128" s="155"/>
      <c r="M128" s="161" t="s">
        <v>405</v>
      </c>
      <c r="N128" s="162">
        <v>1</v>
      </c>
    </row>
    <row r="129" spans="2:14" ht="21" customHeight="1">
      <c r="B129" s="171">
        <v>27</v>
      </c>
      <c r="C129" s="152" t="s">
        <v>604</v>
      </c>
      <c r="D129" s="169" t="s">
        <v>388</v>
      </c>
      <c r="E129" s="150">
        <v>1</v>
      </c>
      <c r="F129" s="150">
        <v>3</v>
      </c>
      <c r="G129" s="150">
        <v>2.5</v>
      </c>
      <c r="H129" s="150"/>
      <c r="I129" s="150">
        <v>8578</v>
      </c>
      <c r="J129" s="150">
        <v>6433</v>
      </c>
      <c r="K129" s="150">
        <v>37</v>
      </c>
      <c r="L129" s="155"/>
      <c r="M129" s="161" t="s">
        <v>406</v>
      </c>
      <c r="N129" s="162">
        <v>1</v>
      </c>
    </row>
    <row r="130" spans="2:14" ht="24" customHeight="1">
      <c r="B130" s="172"/>
      <c r="C130" s="152" t="s">
        <v>605</v>
      </c>
      <c r="D130" s="170"/>
      <c r="E130" s="150">
        <v>1</v>
      </c>
      <c r="F130" s="150">
        <v>3</v>
      </c>
      <c r="G130" s="150">
        <v>1.5</v>
      </c>
      <c r="H130" s="150"/>
      <c r="I130" s="151">
        <v>11422</v>
      </c>
      <c r="J130" s="151">
        <v>2753</v>
      </c>
      <c r="K130" s="151">
        <v>16</v>
      </c>
      <c r="L130" s="155"/>
      <c r="M130" s="161" t="s">
        <v>406</v>
      </c>
      <c r="N130" s="162">
        <v>1</v>
      </c>
    </row>
    <row r="131" spans="2:14" ht="24" customHeight="1">
      <c r="B131" s="171">
        <v>28</v>
      </c>
      <c r="C131" s="152" t="s">
        <v>604</v>
      </c>
      <c r="D131" s="169" t="s">
        <v>389</v>
      </c>
      <c r="E131" s="150">
        <v>1</v>
      </c>
      <c r="F131" s="150">
        <v>3</v>
      </c>
      <c r="G131" s="150">
        <v>2.5</v>
      </c>
      <c r="H131" s="150"/>
      <c r="I131" s="150">
        <v>8578</v>
      </c>
      <c r="J131" s="150">
        <v>6433</v>
      </c>
      <c r="K131" s="150">
        <v>37</v>
      </c>
      <c r="L131" s="155"/>
      <c r="M131" s="161" t="s">
        <v>407</v>
      </c>
      <c r="N131" s="162">
        <v>1</v>
      </c>
    </row>
    <row r="132" spans="2:14" ht="21.75" customHeight="1">
      <c r="B132" s="172"/>
      <c r="C132" s="152" t="s">
        <v>605</v>
      </c>
      <c r="D132" s="170"/>
      <c r="E132" s="150">
        <v>1</v>
      </c>
      <c r="F132" s="150">
        <v>3</v>
      </c>
      <c r="G132" s="150">
        <v>1.5</v>
      </c>
      <c r="H132" s="150"/>
      <c r="I132" s="151">
        <v>11422</v>
      </c>
      <c r="J132" s="151">
        <v>2753</v>
      </c>
      <c r="K132" s="151">
        <v>16</v>
      </c>
      <c r="L132" s="155"/>
      <c r="M132" s="161" t="s">
        <v>407</v>
      </c>
      <c r="N132" s="162">
        <v>1</v>
      </c>
    </row>
    <row r="133" spans="2:14" ht="21.75" customHeight="1">
      <c r="B133" s="171">
        <v>29</v>
      </c>
      <c r="C133" s="152" t="s">
        <v>604</v>
      </c>
      <c r="D133" s="169" t="s">
        <v>390</v>
      </c>
      <c r="E133" s="150">
        <v>1</v>
      </c>
      <c r="F133" s="150">
        <v>3</v>
      </c>
      <c r="G133" s="150">
        <v>2.5</v>
      </c>
      <c r="H133" s="150"/>
      <c r="I133" s="150">
        <v>8578</v>
      </c>
      <c r="J133" s="150">
        <v>6433</v>
      </c>
      <c r="K133" s="150">
        <v>37</v>
      </c>
      <c r="L133" s="155"/>
      <c r="M133" s="161" t="s">
        <v>408</v>
      </c>
      <c r="N133" s="162">
        <v>1</v>
      </c>
    </row>
    <row r="134" spans="2:14" ht="21" customHeight="1">
      <c r="B134" s="172"/>
      <c r="C134" s="152" t="s">
        <v>605</v>
      </c>
      <c r="D134" s="170"/>
      <c r="E134" s="150">
        <v>1</v>
      </c>
      <c r="F134" s="150">
        <v>3</v>
      </c>
      <c r="G134" s="150">
        <v>1.5</v>
      </c>
      <c r="H134" s="150"/>
      <c r="I134" s="151">
        <v>11422</v>
      </c>
      <c r="J134" s="151">
        <v>2753</v>
      </c>
      <c r="K134" s="151">
        <v>16</v>
      </c>
      <c r="L134" s="155"/>
      <c r="M134" s="161" t="s">
        <v>408</v>
      </c>
      <c r="N134" s="162">
        <v>1</v>
      </c>
    </row>
    <row r="135" spans="2:14" ht="21" customHeight="1">
      <c r="B135" s="171">
        <v>30</v>
      </c>
      <c r="C135" s="152" t="s">
        <v>606</v>
      </c>
      <c r="D135" s="169" t="s">
        <v>391</v>
      </c>
      <c r="E135" s="150">
        <v>1</v>
      </c>
      <c r="F135" s="150">
        <v>3</v>
      </c>
      <c r="G135" s="150">
        <v>2.5</v>
      </c>
      <c r="H135" s="150"/>
      <c r="I135" s="150">
        <v>8578</v>
      </c>
      <c r="J135" s="150">
        <v>6433</v>
      </c>
      <c r="K135" s="150">
        <v>37</v>
      </c>
      <c r="L135" s="155"/>
      <c r="M135" s="161" t="s">
        <v>409</v>
      </c>
      <c r="N135" s="162">
        <v>1</v>
      </c>
    </row>
    <row r="136" spans="2:14" ht="19.5" customHeight="1">
      <c r="B136" s="172"/>
      <c r="C136" s="152" t="s">
        <v>605</v>
      </c>
      <c r="D136" s="170"/>
      <c r="E136" s="150">
        <v>1</v>
      </c>
      <c r="F136" s="150">
        <v>3</v>
      </c>
      <c r="G136" s="150">
        <v>1.5</v>
      </c>
      <c r="H136" s="150"/>
      <c r="I136" s="151">
        <v>11422</v>
      </c>
      <c r="J136" s="151">
        <v>2753</v>
      </c>
      <c r="K136" s="151">
        <v>16</v>
      </c>
      <c r="L136" s="155"/>
      <c r="M136" s="161" t="s">
        <v>409</v>
      </c>
      <c r="N136" s="162">
        <v>1</v>
      </c>
    </row>
    <row r="137" spans="2:14" ht="19.5" customHeight="1">
      <c r="B137" s="171">
        <v>31</v>
      </c>
      <c r="C137" s="152" t="s">
        <v>604</v>
      </c>
      <c r="D137" s="169" t="s">
        <v>392</v>
      </c>
      <c r="E137" s="150">
        <v>1</v>
      </c>
      <c r="F137" s="150">
        <v>3</v>
      </c>
      <c r="G137" s="150">
        <v>2.5</v>
      </c>
      <c r="H137" s="150"/>
      <c r="I137" s="150">
        <v>8578</v>
      </c>
      <c r="J137" s="150">
        <v>6433</v>
      </c>
      <c r="K137" s="150">
        <v>37</v>
      </c>
      <c r="L137" s="155"/>
      <c r="M137" s="161" t="s">
        <v>410</v>
      </c>
      <c r="N137" s="162">
        <v>1</v>
      </c>
    </row>
    <row r="138" spans="2:14" ht="21.75" customHeight="1">
      <c r="B138" s="172"/>
      <c r="C138" s="152" t="s">
        <v>605</v>
      </c>
      <c r="D138" s="170"/>
      <c r="E138" s="150">
        <v>1</v>
      </c>
      <c r="F138" s="150">
        <v>3</v>
      </c>
      <c r="G138" s="150">
        <v>1.5</v>
      </c>
      <c r="H138" s="150"/>
      <c r="I138" s="151">
        <v>11422</v>
      </c>
      <c r="J138" s="151">
        <v>2753</v>
      </c>
      <c r="K138" s="151">
        <v>16</v>
      </c>
      <c r="L138" s="155"/>
      <c r="M138" s="161" t="s">
        <v>410</v>
      </c>
      <c r="N138" s="162">
        <v>1</v>
      </c>
    </row>
    <row r="139" spans="2:14" ht="21.75" customHeight="1">
      <c r="B139" s="171">
        <v>32</v>
      </c>
      <c r="C139" s="152" t="s">
        <v>604</v>
      </c>
      <c r="D139" s="169" t="s">
        <v>393</v>
      </c>
      <c r="E139" s="150">
        <v>1</v>
      </c>
      <c r="F139" s="150">
        <v>3</v>
      </c>
      <c r="G139" s="150">
        <v>2.5</v>
      </c>
      <c r="H139" s="150"/>
      <c r="I139" s="150">
        <v>8578</v>
      </c>
      <c r="J139" s="150">
        <v>6433</v>
      </c>
      <c r="K139" s="150">
        <v>37</v>
      </c>
      <c r="L139" s="155"/>
      <c r="M139" s="161" t="s">
        <v>411</v>
      </c>
      <c r="N139" s="162">
        <v>1</v>
      </c>
    </row>
    <row r="140" spans="2:14" ht="21" customHeight="1">
      <c r="B140" s="172"/>
      <c r="C140" s="152" t="s">
        <v>605</v>
      </c>
      <c r="D140" s="170"/>
      <c r="E140" s="150">
        <v>1</v>
      </c>
      <c r="F140" s="150">
        <v>3</v>
      </c>
      <c r="G140" s="150">
        <v>1.5</v>
      </c>
      <c r="H140" s="150"/>
      <c r="I140" s="151">
        <v>11422</v>
      </c>
      <c r="J140" s="151">
        <v>2753</v>
      </c>
      <c r="K140" s="151">
        <v>16</v>
      </c>
      <c r="L140" s="155"/>
      <c r="M140" s="161" t="s">
        <v>411</v>
      </c>
      <c r="N140" s="162">
        <v>1</v>
      </c>
    </row>
    <row r="141" spans="2:14" ht="21" customHeight="1">
      <c r="B141" s="171">
        <v>33</v>
      </c>
      <c r="C141" s="152" t="s">
        <v>606</v>
      </c>
      <c r="D141" s="169" t="s">
        <v>394</v>
      </c>
      <c r="E141" s="150">
        <v>1</v>
      </c>
      <c r="F141" s="150">
        <v>3</v>
      </c>
      <c r="G141" s="150">
        <v>2.5</v>
      </c>
      <c r="H141" s="150"/>
      <c r="I141" s="150">
        <v>8578</v>
      </c>
      <c r="J141" s="150">
        <v>6433</v>
      </c>
      <c r="K141" s="150">
        <v>37</v>
      </c>
      <c r="L141" s="155"/>
      <c r="M141" s="161" t="s">
        <v>412</v>
      </c>
      <c r="N141" s="162">
        <v>1</v>
      </c>
    </row>
    <row r="142" spans="2:14" ht="19.5" customHeight="1">
      <c r="B142" s="172"/>
      <c r="C142" s="152" t="s">
        <v>605</v>
      </c>
      <c r="D142" s="170"/>
      <c r="E142" s="150">
        <v>1</v>
      </c>
      <c r="F142" s="150">
        <v>3</v>
      </c>
      <c r="G142" s="150">
        <v>1.5</v>
      </c>
      <c r="H142" s="150"/>
      <c r="I142" s="151">
        <v>11422</v>
      </c>
      <c r="J142" s="151">
        <v>2753</v>
      </c>
      <c r="K142" s="151">
        <v>16</v>
      </c>
      <c r="L142" s="155"/>
      <c r="M142" s="161" t="s">
        <v>412</v>
      </c>
      <c r="N142" s="162">
        <v>1</v>
      </c>
    </row>
    <row r="143" spans="2:14" ht="19.5" customHeight="1">
      <c r="B143" s="171">
        <v>34</v>
      </c>
      <c r="C143" s="152" t="s">
        <v>606</v>
      </c>
      <c r="D143" s="169" t="s">
        <v>395</v>
      </c>
      <c r="E143" s="150">
        <v>1</v>
      </c>
      <c r="F143" s="150">
        <v>3</v>
      </c>
      <c r="G143" s="150">
        <v>2.5</v>
      </c>
      <c r="H143" s="150"/>
      <c r="I143" s="150">
        <v>8578</v>
      </c>
      <c r="J143" s="150">
        <v>6433</v>
      </c>
      <c r="K143" s="150">
        <v>37</v>
      </c>
      <c r="L143" s="155"/>
      <c r="M143" s="161" t="s">
        <v>413</v>
      </c>
      <c r="N143" s="162">
        <v>1</v>
      </c>
    </row>
    <row r="144" spans="2:14" ht="21.75" customHeight="1">
      <c r="B144" s="172"/>
      <c r="C144" s="152" t="s">
        <v>605</v>
      </c>
      <c r="D144" s="170"/>
      <c r="E144" s="150">
        <v>1</v>
      </c>
      <c r="F144" s="150">
        <v>3</v>
      </c>
      <c r="G144" s="150">
        <v>1.5</v>
      </c>
      <c r="H144" s="150"/>
      <c r="I144" s="151">
        <v>11422</v>
      </c>
      <c r="J144" s="151">
        <v>2753</v>
      </c>
      <c r="K144" s="151">
        <v>16</v>
      </c>
      <c r="L144" s="155"/>
      <c r="M144" s="161" t="s">
        <v>413</v>
      </c>
      <c r="N144" s="162">
        <v>1</v>
      </c>
    </row>
    <row r="145" spans="2:14" ht="23.25" customHeight="1">
      <c r="B145" s="153">
        <v>35</v>
      </c>
      <c r="C145" s="152" t="s">
        <v>611</v>
      </c>
      <c r="D145" s="145" t="s">
        <v>396</v>
      </c>
      <c r="E145" s="150">
        <v>1</v>
      </c>
      <c r="F145" s="150">
        <v>25</v>
      </c>
      <c r="G145" s="150">
        <v>25</v>
      </c>
      <c r="H145" s="150">
        <v>0.5</v>
      </c>
      <c r="I145" s="150">
        <v>22201</v>
      </c>
      <c r="J145" s="150">
        <v>18901</v>
      </c>
      <c r="K145" s="150">
        <v>109</v>
      </c>
      <c r="L145" s="155">
        <v>0.0625</v>
      </c>
      <c r="M145" s="161" t="s">
        <v>414</v>
      </c>
      <c r="N145" s="162">
        <v>1</v>
      </c>
    </row>
    <row r="146" spans="2:14" ht="23.25" customHeight="1">
      <c r="B146" s="153">
        <v>36</v>
      </c>
      <c r="C146" s="152" t="s">
        <v>611</v>
      </c>
      <c r="D146" s="145" t="s">
        <v>397</v>
      </c>
      <c r="E146" s="150">
        <v>1</v>
      </c>
      <c r="F146" s="150">
        <v>25</v>
      </c>
      <c r="G146" s="150">
        <v>25</v>
      </c>
      <c r="H146" s="150">
        <v>0.5</v>
      </c>
      <c r="I146" s="150">
        <v>22201</v>
      </c>
      <c r="J146" s="150">
        <v>18901</v>
      </c>
      <c r="K146" s="150">
        <v>109</v>
      </c>
      <c r="L146" s="155">
        <v>0.0625</v>
      </c>
      <c r="M146" s="161" t="s">
        <v>415</v>
      </c>
      <c r="N146" s="162">
        <v>1</v>
      </c>
    </row>
    <row r="147" spans="2:14" ht="24" customHeight="1">
      <c r="B147" s="153">
        <v>37</v>
      </c>
      <c r="C147" s="152" t="s">
        <v>611</v>
      </c>
      <c r="D147" s="145" t="s">
        <v>398</v>
      </c>
      <c r="E147" s="150">
        <v>1</v>
      </c>
      <c r="F147" s="150">
        <v>25</v>
      </c>
      <c r="G147" s="150">
        <v>25</v>
      </c>
      <c r="H147" s="150">
        <v>0.5</v>
      </c>
      <c r="I147" s="150">
        <v>22201</v>
      </c>
      <c r="J147" s="150">
        <v>18901</v>
      </c>
      <c r="K147" s="150">
        <v>109</v>
      </c>
      <c r="L147" s="155">
        <v>0.0625</v>
      </c>
      <c r="M147" s="161" t="s">
        <v>416</v>
      </c>
      <c r="N147" s="162">
        <v>1</v>
      </c>
    </row>
    <row r="148" spans="2:14" ht="23.25" customHeight="1">
      <c r="B148" s="153">
        <v>38</v>
      </c>
      <c r="C148" s="152" t="s">
        <v>611</v>
      </c>
      <c r="D148" s="145" t="s">
        <v>417</v>
      </c>
      <c r="E148" s="150">
        <v>1</v>
      </c>
      <c r="F148" s="150">
        <v>25</v>
      </c>
      <c r="G148" s="150">
        <v>25</v>
      </c>
      <c r="H148" s="150">
        <v>0.5</v>
      </c>
      <c r="I148" s="150">
        <v>22201</v>
      </c>
      <c r="J148" s="150">
        <v>18901</v>
      </c>
      <c r="K148" s="150">
        <v>109</v>
      </c>
      <c r="L148" s="155">
        <v>0.0625</v>
      </c>
      <c r="M148" s="161" t="s">
        <v>432</v>
      </c>
      <c r="N148" s="162">
        <v>1</v>
      </c>
    </row>
    <row r="149" spans="2:14" ht="22.5" customHeight="1">
      <c r="B149" s="153">
        <v>39</v>
      </c>
      <c r="C149" s="152" t="s">
        <v>611</v>
      </c>
      <c r="D149" s="145" t="s">
        <v>418</v>
      </c>
      <c r="E149" s="150">
        <v>1</v>
      </c>
      <c r="F149" s="150">
        <v>25</v>
      </c>
      <c r="G149" s="150">
        <v>25</v>
      </c>
      <c r="H149" s="150">
        <v>0.5</v>
      </c>
      <c r="I149" s="150">
        <v>22201</v>
      </c>
      <c r="J149" s="150">
        <v>18901</v>
      </c>
      <c r="K149" s="150">
        <v>109</v>
      </c>
      <c r="L149" s="155">
        <v>0.0625</v>
      </c>
      <c r="M149" s="161" t="s">
        <v>433</v>
      </c>
      <c r="N149" s="162">
        <v>1</v>
      </c>
    </row>
    <row r="150" spans="2:14" ht="23.25" customHeight="1">
      <c r="B150" s="153">
        <v>40</v>
      </c>
      <c r="C150" s="152" t="s">
        <v>611</v>
      </c>
      <c r="D150" s="145" t="s">
        <v>419</v>
      </c>
      <c r="E150" s="150">
        <v>1</v>
      </c>
      <c r="F150" s="150">
        <v>25</v>
      </c>
      <c r="G150" s="150">
        <v>25</v>
      </c>
      <c r="H150" s="150">
        <v>0.5</v>
      </c>
      <c r="I150" s="150">
        <v>22201</v>
      </c>
      <c r="J150" s="150">
        <v>18901</v>
      </c>
      <c r="K150" s="150">
        <v>109</v>
      </c>
      <c r="L150" s="155">
        <v>0.0625</v>
      </c>
      <c r="M150" s="161" t="s">
        <v>434</v>
      </c>
      <c r="N150" s="162">
        <v>1</v>
      </c>
    </row>
    <row r="151" spans="2:14" ht="21.75" customHeight="1">
      <c r="B151" s="153">
        <v>41</v>
      </c>
      <c r="C151" s="152" t="s">
        <v>611</v>
      </c>
      <c r="D151" s="145" t="s">
        <v>358</v>
      </c>
      <c r="E151" s="150">
        <v>1</v>
      </c>
      <c r="F151" s="150">
        <v>25</v>
      </c>
      <c r="G151" s="150">
        <v>25</v>
      </c>
      <c r="H151" s="150">
        <v>0.5</v>
      </c>
      <c r="I151" s="150">
        <v>22201</v>
      </c>
      <c r="J151" s="150">
        <v>18901</v>
      </c>
      <c r="K151" s="150">
        <v>109</v>
      </c>
      <c r="L151" s="155">
        <v>0.0625</v>
      </c>
      <c r="M151" s="161" t="s">
        <v>435</v>
      </c>
      <c r="N151" s="162">
        <v>1</v>
      </c>
    </row>
    <row r="152" spans="2:14" ht="23.25" customHeight="1">
      <c r="B152" s="153">
        <v>42</v>
      </c>
      <c r="C152" s="152" t="s">
        <v>611</v>
      </c>
      <c r="D152" s="145" t="s">
        <v>420</v>
      </c>
      <c r="E152" s="150">
        <v>1</v>
      </c>
      <c r="F152" s="150">
        <v>25</v>
      </c>
      <c r="G152" s="150">
        <v>25</v>
      </c>
      <c r="H152" s="150">
        <v>0.5</v>
      </c>
      <c r="I152" s="150">
        <v>22201</v>
      </c>
      <c r="J152" s="150">
        <v>18901</v>
      </c>
      <c r="K152" s="150">
        <v>109</v>
      </c>
      <c r="L152" s="155">
        <v>0.0625</v>
      </c>
      <c r="M152" s="161" t="s">
        <v>436</v>
      </c>
      <c r="N152" s="162">
        <v>1</v>
      </c>
    </row>
    <row r="153" spans="2:14" ht="24" customHeight="1">
      <c r="B153" s="153">
        <v>43</v>
      </c>
      <c r="C153" s="152" t="s">
        <v>611</v>
      </c>
      <c r="D153" s="145" t="s">
        <v>421</v>
      </c>
      <c r="E153" s="150">
        <v>1</v>
      </c>
      <c r="F153" s="150">
        <v>25</v>
      </c>
      <c r="G153" s="150">
        <v>25</v>
      </c>
      <c r="H153" s="150">
        <v>0.5</v>
      </c>
      <c r="I153" s="150">
        <v>22201</v>
      </c>
      <c r="J153" s="150">
        <v>18901</v>
      </c>
      <c r="K153" s="150">
        <v>109</v>
      </c>
      <c r="L153" s="155">
        <v>0.0625</v>
      </c>
      <c r="M153" s="161" t="s">
        <v>437</v>
      </c>
      <c r="N153" s="162">
        <v>1</v>
      </c>
    </row>
    <row r="154" spans="2:14" ht="23.25" customHeight="1">
      <c r="B154" s="153">
        <v>44</v>
      </c>
      <c r="C154" s="152" t="s">
        <v>611</v>
      </c>
      <c r="D154" s="145" t="s">
        <v>422</v>
      </c>
      <c r="E154" s="150">
        <v>1</v>
      </c>
      <c r="F154" s="150">
        <v>25</v>
      </c>
      <c r="G154" s="150">
        <v>25</v>
      </c>
      <c r="H154" s="150">
        <v>0.5</v>
      </c>
      <c r="I154" s="150">
        <v>22201</v>
      </c>
      <c r="J154" s="150">
        <v>18901</v>
      </c>
      <c r="K154" s="150">
        <v>109</v>
      </c>
      <c r="L154" s="155">
        <v>0.0625</v>
      </c>
      <c r="M154" s="161" t="s">
        <v>438</v>
      </c>
      <c r="N154" s="162">
        <v>1</v>
      </c>
    </row>
    <row r="155" spans="2:14" ht="21.75" customHeight="1">
      <c r="B155" s="153">
        <v>45</v>
      </c>
      <c r="C155" s="152" t="s">
        <v>611</v>
      </c>
      <c r="D155" s="145" t="s">
        <v>423</v>
      </c>
      <c r="E155" s="150">
        <v>1</v>
      </c>
      <c r="F155" s="150">
        <v>25</v>
      </c>
      <c r="G155" s="150">
        <v>25</v>
      </c>
      <c r="H155" s="150">
        <v>0.5</v>
      </c>
      <c r="I155" s="150">
        <v>22201</v>
      </c>
      <c r="J155" s="150">
        <v>18901</v>
      </c>
      <c r="K155" s="150">
        <v>109</v>
      </c>
      <c r="L155" s="155">
        <v>0.0625</v>
      </c>
      <c r="M155" s="161" t="s">
        <v>439</v>
      </c>
      <c r="N155" s="162">
        <v>1</v>
      </c>
    </row>
    <row r="156" spans="2:14" ht="22.5" customHeight="1">
      <c r="B156" s="153">
        <v>46</v>
      </c>
      <c r="C156" s="152" t="s">
        <v>611</v>
      </c>
      <c r="D156" s="145" t="s">
        <v>424</v>
      </c>
      <c r="E156" s="150">
        <v>1</v>
      </c>
      <c r="F156" s="150">
        <v>25</v>
      </c>
      <c r="G156" s="150">
        <v>25</v>
      </c>
      <c r="H156" s="150">
        <v>0.5</v>
      </c>
      <c r="I156" s="150">
        <v>22201</v>
      </c>
      <c r="J156" s="150">
        <v>18901</v>
      </c>
      <c r="K156" s="150">
        <v>109</v>
      </c>
      <c r="L156" s="155">
        <v>0.0625</v>
      </c>
      <c r="M156" s="161" t="s">
        <v>440</v>
      </c>
      <c r="N156" s="162">
        <v>1</v>
      </c>
    </row>
    <row r="157" spans="2:14" ht="22.5" customHeight="1">
      <c r="B157" s="153">
        <v>47</v>
      </c>
      <c r="C157" s="152" t="s">
        <v>611</v>
      </c>
      <c r="D157" s="145" t="s">
        <v>425</v>
      </c>
      <c r="E157" s="150">
        <v>1</v>
      </c>
      <c r="F157" s="150">
        <v>25</v>
      </c>
      <c r="G157" s="150">
        <v>25</v>
      </c>
      <c r="H157" s="150">
        <v>0.5</v>
      </c>
      <c r="I157" s="150">
        <v>22201</v>
      </c>
      <c r="J157" s="150">
        <v>18901</v>
      </c>
      <c r="K157" s="150">
        <v>109</v>
      </c>
      <c r="L157" s="155">
        <v>0.0625</v>
      </c>
      <c r="M157" s="161" t="s">
        <v>441</v>
      </c>
      <c r="N157" s="162">
        <v>1</v>
      </c>
    </row>
    <row r="158" spans="2:14" ht="23.25" customHeight="1">
      <c r="B158" s="153">
        <v>48</v>
      </c>
      <c r="C158" s="152" t="s">
        <v>611</v>
      </c>
      <c r="D158" s="145" t="s">
        <v>386</v>
      </c>
      <c r="E158" s="150">
        <v>1</v>
      </c>
      <c r="F158" s="150">
        <v>25</v>
      </c>
      <c r="G158" s="150">
        <v>25</v>
      </c>
      <c r="H158" s="150">
        <v>0.5</v>
      </c>
      <c r="I158" s="150">
        <v>22201</v>
      </c>
      <c r="J158" s="150">
        <v>18901</v>
      </c>
      <c r="K158" s="150">
        <v>109</v>
      </c>
      <c r="L158" s="155">
        <v>0.0625</v>
      </c>
      <c r="M158" s="161" t="s">
        <v>442</v>
      </c>
      <c r="N158" s="162">
        <v>1</v>
      </c>
    </row>
    <row r="159" spans="2:14" ht="23.25" customHeight="1">
      <c r="B159" s="153">
        <v>49</v>
      </c>
      <c r="C159" s="152" t="s">
        <v>431</v>
      </c>
      <c r="D159" s="145" t="s">
        <v>426</v>
      </c>
      <c r="E159" s="150">
        <v>1</v>
      </c>
      <c r="F159" s="150"/>
      <c r="G159" s="150">
        <v>3.6</v>
      </c>
      <c r="H159" s="150">
        <v>9</v>
      </c>
      <c r="I159" s="150">
        <v>450000</v>
      </c>
      <c r="J159" s="150">
        <v>141000</v>
      </c>
      <c r="K159" s="150">
        <v>810</v>
      </c>
      <c r="L159" s="155">
        <v>1.83</v>
      </c>
      <c r="M159" s="161" t="s">
        <v>443</v>
      </c>
      <c r="N159" s="162">
        <v>1</v>
      </c>
    </row>
    <row r="160" spans="2:14" ht="22.5" customHeight="1">
      <c r="B160" s="153">
        <v>50</v>
      </c>
      <c r="C160" s="152" t="s">
        <v>431</v>
      </c>
      <c r="D160" s="145" t="s">
        <v>397</v>
      </c>
      <c r="E160" s="150">
        <v>1</v>
      </c>
      <c r="F160" s="150"/>
      <c r="G160" s="150">
        <v>3.6</v>
      </c>
      <c r="H160" s="150">
        <v>9</v>
      </c>
      <c r="I160" s="150">
        <v>450000</v>
      </c>
      <c r="J160" s="150">
        <v>141000</v>
      </c>
      <c r="K160" s="150">
        <v>810</v>
      </c>
      <c r="L160" s="155">
        <v>1.83</v>
      </c>
      <c r="M160" s="161" t="s">
        <v>444</v>
      </c>
      <c r="N160" s="162">
        <v>1</v>
      </c>
    </row>
    <row r="161" spans="2:14" ht="23.25" customHeight="1">
      <c r="B161" s="153">
        <v>51</v>
      </c>
      <c r="C161" s="152" t="s">
        <v>431</v>
      </c>
      <c r="D161" s="145" t="s">
        <v>398</v>
      </c>
      <c r="E161" s="150">
        <v>1</v>
      </c>
      <c r="F161" s="150"/>
      <c r="G161" s="150">
        <v>3.6</v>
      </c>
      <c r="H161" s="150">
        <v>9</v>
      </c>
      <c r="I161" s="150">
        <v>450000</v>
      </c>
      <c r="J161" s="150">
        <v>141000</v>
      </c>
      <c r="K161" s="150">
        <v>810</v>
      </c>
      <c r="L161" s="155">
        <v>1.83</v>
      </c>
      <c r="M161" s="161" t="s">
        <v>445</v>
      </c>
      <c r="N161" s="162">
        <v>1</v>
      </c>
    </row>
    <row r="162" spans="2:14" ht="21.75" customHeight="1">
      <c r="B162" s="153">
        <v>52</v>
      </c>
      <c r="C162" s="152" t="s">
        <v>431</v>
      </c>
      <c r="D162" s="145" t="s">
        <v>427</v>
      </c>
      <c r="E162" s="150">
        <v>1</v>
      </c>
      <c r="F162" s="150"/>
      <c r="G162" s="150">
        <v>3.6</v>
      </c>
      <c r="H162" s="150">
        <v>9</v>
      </c>
      <c r="I162" s="150">
        <v>450000</v>
      </c>
      <c r="J162" s="150">
        <v>141000</v>
      </c>
      <c r="K162" s="150">
        <v>810</v>
      </c>
      <c r="L162" s="155">
        <v>1.83</v>
      </c>
      <c r="M162" s="161" t="s">
        <v>446</v>
      </c>
      <c r="N162" s="162">
        <v>1</v>
      </c>
    </row>
    <row r="163" spans="2:14" ht="24" customHeight="1">
      <c r="B163" s="153">
        <v>53</v>
      </c>
      <c r="C163" s="152" t="s">
        <v>431</v>
      </c>
      <c r="D163" s="145" t="s">
        <v>428</v>
      </c>
      <c r="E163" s="150">
        <v>1</v>
      </c>
      <c r="F163" s="150"/>
      <c r="G163" s="150">
        <v>3.6</v>
      </c>
      <c r="H163" s="150">
        <v>9</v>
      </c>
      <c r="I163" s="150">
        <v>450000</v>
      </c>
      <c r="J163" s="150">
        <v>141000</v>
      </c>
      <c r="K163" s="150">
        <v>810</v>
      </c>
      <c r="L163" s="155">
        <v>1.83</v>
      </c>
      <c r="M163" s="161" t="s">
        <v>447</v>
      </c>
      <c r="N163" s="162">
        <v>1</v>
      </c>
    </row>
    <row r="164" spans="2:14" ht="22.5" customHeight="1">
      <c r="B164" s="153">
        <v>54</v>
      </c>
      <c r="C164" s="152" t="s">
        <v>431</v>
      </c>
      <c r="D164" s="145" t="s">
        <v>429</v>
      </c>
      <c r="E164" s="150">
        <v>1</v>
      </c>
      <c r="F164" s="150"/>
      <c r="G164" s="150">
        <v>3.6</v>
      </c>
      <c r="H164" s="150">
        <v>9</v>
      </c>
      <c r="I164" s="150">
        <v>450000</v>
      </c>
      <c r="J164" s="150">
        <v>141000</v>
      </c>
      <c r="K164" s="150">
        <v>810</v>
      </c>
      <c r="L164" s="155">
        <v>1.83</v>
      </c>
      <c r="M164" s="161" t="s">
        <v>448</v>
      </c>
      <c r="N164" s="162">
        <v>1</v>
      </c>
    </row>
    <row r="165" spans="2:14" ht="21.75" customHeight="1">
      <c r="B165" s="153">
        <v>55</v>
      </c>
      <c r="C165" s="152" t="s">
        <v>431</v>
      </c>
      <c r="D165" s="145" t="s">
        <v>430</v>
      </c>
      <c r="E165" s="150">
        <v>1</v>
      </c>
      <c r="F165" s="150"/>
      <c r="G165" s="150">
        <v>3.6</v>
      </c>
      <c r="H165" s="150">
        <v>9</v>
      </c>
      <c r="I165" s="150">
        <v>450000</v>
      </c>
      <c r="J165" s="150">
        <v>141000</v>
      </c>
      <c r="K165" s="150">
        <v>810</v>
      </c>
      <c r="L165" s="155">
        <v>1.83</v>
      </c>
      <c r="M165" s="161" t="s">
        <v>449</v>
      </c>
      <c r="N165" s="162">
        <v>1</v>
      </c>
    </row>
    <row r="166" spans="2:14" ht="24" customHeight="1">
      <c r="B166" s="153">
        <v>56</v>
      </c>
      <c r="C166" s="152" t="s">
        <v>431</v>
      </c>
      <c r="D166" s="145" t="s">
        <v>450</v>
      </c>
      <c r="E166" s="150">
        <v>1</v>
      </c>
      <c r="F166" s="150"/>
      <c r="G166" s="150">
        <v>3.6</v>
      </c>
      <c r="H166" s="150">
        <v>9</v>
      </c>
      <c r="I166" s="150">
        <v>450000</v>
      </c>
      <c r="J166" s="150">
        <v>141000</v>
      </c>
      <c r="K166" s="150">
        <v>810</v>
      </c>
      <c r="L166" s="155">
        <v>1.83</v>
      </c>
      <c r="M166" s="161" t="s">
        <v>465</v>
      </c>
      <c r="N166" s="162">
        <v>1</v>
      </c>
    </row>
    <row r="167" spans="2:14" ht="23.25" customHeight="1">
      <c r="B167" s="153">
        <v>57</v>
      </c>
      <c r="C167" s="152" t="s">
        <v>431</v>
      </c>
      <c r="D167" s="145" t="s">
        <v>451</v>
      </c>
      <c r="E167" s="150">
        <v>1</v>
      </c>
      <c r="F167" s="150"/>
      <c r="G167" s="150">
        <v>3.6</v>
      </c>
      <c r="H167" s="150">
        <v>9</v>
      </c>
      <c r="I167" s="150">
        <v>450000</v>
      </c>
      <c r="J167" s="150">
        <v>141000</v>
      </c>
      <c r="K167" s="150">
        <v>810</v>
      </c>
      <c r="L167" s="155">
        <v>1.83</v>
      </c>
      <c r="M167" s="161" t="s">
        <v>466</v>
      </c>
      <c r="N167" s="162">
        <v>1</v>
      </c>
    </row>
    <row r="168" spans="2:14" ht="24.75" customHeight="1">
      <c r="B168" s="153">
        <v>58</v>
      </c>
      <c r="C168" s="152" t="s">
        <v>431</v>
      </c>
      <c r="D168" s="145" t="s">
        <v>452</v>
      </c>
      <c r="E168" s="150">
        <v>1</v>
      </c>
      <c r="F168" s="150"/>
      <c r="G168" s="150">
        <v>3.6</v>
      </c>
      <c r="H168" s="150">
        <v>9</v>
      </c>
      <c r="I168" s="150">
        <v>450000</v>
      </c>
      <c r="J168" s="150">
        <v>141000</v>
      </c>
      <c r="K168" s="150">
        <v>810</v>
      </c>
      <c r="L168" s="155">
        <v>1.83</v>
      </c>
      <c r="M168" s="161" t="s">
        <v>467</v>
      </c>
      <c r="N168" s="162">
        <v>1</v>
      </c>
    </row>
    <row r="169" spans="2:14" ht="23.25" customHeight="1">
      <c r="B169" s="153">
        <v>59</v>
      </c>
      <c r="C169" s="152" t="s">
        <v>431</v>
      </c>
      <c r="D169" s="145" t="s">
        <v>453</v>
      </c>
      <c r="E169" s="150">
        <v>1</v>
      </c>
      <c r="F169" s="150"/>
      <c r="G169" s="150">
        <v>3.6</v>
      </c>
      <c r="H169" s="150">
        <v>9</v>
      </c>
      <c r="I169" s="150">
        <v>450000</v>
      </c>
      <c r="J169" s="150">
        <v>141000</v>
      </c>
      <c r="K169" s="150">
        <v>810</v>
      </c>
      <c r="L169" s="155">
        <v>1.83</v>
      </c>
      <c r="M169" s="161" t="s">
        <v>468</v>
      </c>
      <c r="N169" s="162">
        <v>1</v>
      </c>
    </row>
    <row r="170" spans="2:14" ht="24" customHeight="1">
      <c r="B170" s="153">
        <v>60</v>
      </c>
      <c r="C170" s="152" t="s">
        <v>431</v>
      </c>
      <c r="D170" s="145" t="s">
        <v>454</v>
      </c>
      <c r="E170" s="150">
        <v>1</v>
      </c>
      <c r="F170" s="150"/>
      <c r="G170" s="150">
        <v>3.6</v>
      </c>
      <c r="H170" s="150">
        <v>9</v>
      </c>
      <c r="I170" s="150">
        <v>450000</v>
      </c>
      <c r="J170" s="150">
        <v>141000</v>
      </c>
      <c r="K170" s="150">
        <v>810</v>
      </c>
      <c r="L170" s="155">
        <v>1.83</v>
      </c>
      <c r="M170" s="161" t="s">
        <v>469</v>
      </c>
      <c r="N170" s="162">
        <v>1</v>
      </c>
    </row>
    <row r="171" spans="2:14" ht="24" customHeight="1">
      <c r="B171" s="153">
        <v>61</v>
      </c>
      <c r="C171" s="152" t="s">
        <v>431</v>
      </c>
      <c r="D171" s="145" t="s">
        <v>360</v>
      </c>
      <c r="E171" s="150">
        <v>1</v>
      </c>
      <c r="F171" s="150"/>
      <c r="G171" s="150">
        <v>3.6</v>
      </c>
      <c r="H171" s="150">
        <v>9</v>
      </c>
      <c r="I171" s="150">
        <v>450000</v>
      </c>
      <c r="J171" s="150">
        <v>141000</v>
      </c>
      <c r="K171" s="150">
        <v>810</v>
      </c>
      <c r="L171" s="155">
        <v>1.83</v>
      </c>
      <c r="M171" s="161" t="s">
        <v>470</v>
      </c>
      <c r="N171" s="162">
        <v>1</v>
      </c>
    </row>
    <row r="172" spans="2:14" ht="21.75" customHeight="1">
      <c r="B172" s="153">
        <v>62</v>
      </c>
      <c r="C172" s="152" t="s">
        <v>431</v>
      </c>
      <c r="D172" s="145" t="s">
        <v>455</v>
      </c>
      <c r="E172" s="150">
        <v>1</v>
      </c>
      <c r="F172" s="150"/>
      <c r="G172" s="150">
        <v>3.6</v>
      </c>
      <c r="H172" s="150">
        <v>9</v>
      </c>
      <c r="I172" s="150">
        <v>450000</v>
      </c>
      <c r="J172" s="150">
        <v>141000</v>
      </c>
      <c r="K172" s="150">
        <v>810</v>
      </c>
      <c r="L172" s="155">
        <v>1.83</v>
      </c>
      <c r="M172" s="161" t="s">
        <v>471</v>
      </c>
      <c r="N172" s="162">
        <v>1</v>
      </c>
    </row>
    <row r="173" spans="2:14" ht="24" customHeight="1">
      <c r="B173" s="153">
        <v>63</v>
      </c>
      <c r="C173" s="152" t="s">
        <v>431</v>
      </c>
      <c r="D173" s="145" t="s">
        <v>418</v>
      </c>
      <c r="E173" s="150">
        <v>1</v>
      </c>
      <c r="F173" s="150"/>
      <c r="G173" s="150">
        <v>3.6</v>
      </c>
      <c r="H173" s="150">
        <v>9</v>
      </c>
      <c r="I173" s="150">
        <v>450000</v>
      </c>
      <c r="J173" s="150">
        <v>141000</v>
      </c>
      <c r="K173" s="150">
        <v>810</v>
      </c>
      <c r="L173" s="155">
        <v>1.83</v>
      </c>
      <c r="M173" s="161" t="s">
        <v>472</v>
      </c>
      <c r="N173" s="162">
        <v>1</v>
      </c>
    </row>
    <row r="174" spans="2:14" ht="23.25" customHeight="1">
      <c r="B174" s="153">
        <v>64</v>
      </c>
      <c r="C174" s="152" t="s">
        <v>431</v>
      </c>
      <c r="D174" s="145" t="s">
        <v>392</v>
      </c>
      <c r="E174" s="150">
        <v>1</v>
      </c>
      <c r="F174" s="150"/>
      <c r="G174" s="150">
        <v>3.6</v>
      </c>
      <c r="H174" s="150">
        <v>9</v>
      </c>
      <c r="I174" s="150">
        <v>450000</v>
      </c>
      <c r="J174" s="150">
        <v>141000</v>
      </c>
      <c r="K174" s="150">
        <v>810</v>
      </c>
      <c r="L174" s="155">
        <v>1.83</v>
      </c>
      <c r="M174" s="161" t="s">
        <v>473</v>
      </c>
      <c r="N174" s="162">
        <v>1</v>
      </c>
    </row>
    <row r="175" spans="2:14" ht="24" customHeight="1">
      <c r="B175" s="153">
        <v>65</v>
      </c>
      <c r="C175" s="152" t="s">
        <v>431</v>
      </c>
      <c r="D175" s="145" t="s">
        <v>351</v>
      </c>
      <c r="E175" s="150">
        <v>1</v>
      </c>
      <c r="F175" s="150"/>
      <c r="G175" s="150">
        <v>3.6</v>
      </c>
      <c r="H175" s="150">
        <v>9</v>
      </c>
      <c r="I175" s="150">
        <v>450000</v>
      </c>
      <c r="J175" s="150">
        <v>141000</v>
      </c>
      <c r="K175" s="150">
        <v>810</v>
      </c>
      <c r="L175" s="155">
        <v>1.83</v>
      </c>
      <c r="M175" s="161" t="s">
        <v>474</v>
      </c>
      <c r="N175" s="162">
        <v>1</v>
      </c>
    </row>
    <row r="176" spans="2:14" ht="24" customHeight="1">
      <c r="B176" s="153">
        <v>66</v>
      </c>
      <c r="C176" s="152" t="s">
        <v>431</v>
      </c>
      <c r="D176" s="145" t="s">
        <v>456</v>
      </c>
      <c r="E176" s="150">
        <v>1</v>
      </c>
      <c r="F176" s="150"/>
      <c r="G176" s="150">
        <v>3.6</v>
      </c>
      <c r="H176" s="150">
        <v>9</v>
      </c>
      <c r="I176" s="150">
        <v>450000</v>
      </c>
      <c r="J176" s="150">
        <v>141000</v>
      </c>
      <c r="K176" s="150">
        <v>810</v>
      </c>
      <c r="L176" s="155">
        <v>1.83</v>
      </c>
      <c r="M176" s="161" t="s">
        <v>475</v>
      </c>
      <c r="N176" s="162">
        <v>1</v>
      </c>
    </row>
    <row r="177" spans="2:14" ht="22.5" customHeight="1">
      <c r="B177" s="153">
        <v>67</v>
      </c>
      <c r="C177" s="152" t="s">
        <v>431</v>
      </c>
      <c r="D177" s="145" t="s">
        <v>457</v>
      </c>
      <c r="E177" s="150">
        <v>1</v>
      </c>
      <c r="F177" s="150"/>
      <c r="G177" s="150">
        <v>3.6</v>
      </c>
      <c r="H177" s="150">
        <v>9</v>
      </c>
      <c r="I177" s="150">
        <v>450000</v>
      </c>
      <c r="J177" s="150">
        <v>141000</v>
      </c>
      <c r="K177" s="150">
        <v>810</v>
      </c>
      <c r="L177" s="155">
        <v>1.83</v>
      </c>
      <c r="M177" s="161" t="s">
        <v>476</v>
      </c>
      <c r="N177" s="162">
        <v>1</v>
      </c>
    </row>
    <row r="178" spans="2:14" ht="24.75" customHeight="1">
      <c r="B178" s="153">
        <v>68</v>
      </c>
      <c r="C178" s="152" t="s">
        <v>431</v>
      </c>
      <c r="D178" s="145" t="s">
        <v>422</v>
      </c>
      <c r="E178" s="150">
        <v>1</v>
      </c>
      <c r="F178" s="150"/>
      <c r="G178" s="150">
        <v>3.6</v>
      </c>
      <c r="H178" s="150">
        <v>9</v>
      </c>
      <c r="I178" s="150">
        <v>450000</v>
      </c>
      <c r="J178" s="150">
        <v>141000</v>
      </c>
      <c r="K178" s="150">
        <v>810</v>
      </c>
      <c r="L178" s="155">
        <v>1.83</v>
      </c>
      <c r="M178" s="161" t="s">
        <v>477</v>
      </c>
      <c r="N178" s="162">
        <v>1</v>
      </c>
    </row>
    <row r="179" spans="2:14" ht="24" customHeight="1">
      <c r="B179" s="153">
        <v>69</v>
      </c>
      <c r="C179" s="152" t="s">
        <v>431</v>
      </c>
      <c r="D179" s="145" t="s">
        <v>458</v>
      </c>
      <c r="E179" s="150">
        <v>1</v>
      </c>
      <c r="F179" s="150"/>
      <c r="G179" s="150">
        <v>3.6</v>
      </c>
      <c r="H179" s="150">
        <v>9</v>
      </c>
      <c r="I179" s="150">
        <v>450000</v>
      </c>
      <c r="J179" s="150">
        <v>141000</v>
      </c>
      <c r="K179" s="150">
        <v>810</v>
      </c>
      <c r="L179" s="155">
        <v>1.83</v>
      </c>
      <c r="M179" s="161" t="s">
        <v>478</v>
      </c>
      <c r="N179" s="162">
        <v>1</v>
      </c>
    </row>
    <row r="180" spans="2:14" ht="21.75" customHeight="1">
      <c r="B180" s="153">
        <v>70</v>
      </c>
      <c r="C180" s="152" t="s">
        <v>431</v>
      </c>
      <c r="D180" s="145" t="s">
        <v>459</v>
      </c>
      <c r="E180" s="150">
        <v>1</v>
      </c>
      <c r="F180" s="150"/>
      <c r="G180" s="150">
        <v>3.6</v>
      </c>
      <c r="H180" s="150">
        <v>9</v>
      </c>
      <c r="I180" s="150">
        <v>450000</v>
      </c>
      <c r="J180" s="150">
        <v>141000</v>
      </c>
      <c r="K180" s="150">
        <v>810</v>
      </c>
      <c r="L180" s="155">
        <v>1.83</v>
      </c>
      <c r="M180" s="161" t="s">
        <v>479</v>
      </c>
      <c r="N180" s="162">
        <v>1</v>
      </c>
    </row>
    <row r="181" spans="2:14" ht="23.25" customHeight="1">
      <c r="B181" s="153">
        <v>71</v>
      </c>
      <c r="C181" s="152" t="s">
        <v>431</v>
      </c>
      <c r="D181" s="145" t="s">
        <v>460</v>
      </c>
      <c r="E181" s="150">
        <v>1</v>
      </c>
      <c r="F181" s="150"/>
      <c r="G181" s="150">
        <v>3.6</v>
      </c>
      <c r="H181" s="150">
        <v>9</v>
      </c>
      <c r="I181" s="150">
        <v>450000</v>
      </c>
      <c r="J181" s="150">
        <v>141000</v>
      </c>
      <c r="K181" s="150">
        <v>810</v>
      </c>
      <c r="L181" s="155">
        <v>1.83</v>
      </c>
      <c r="M181" s="161" t="s">
        <v>480</v>
      </c>
      <c r="N181" s="162">
        <v>1</v>
      </c>
    </row>
    <row r="182" spans="2:14" ht="24.75" customHeight="1">
      <c r="B182" s="153">
        <v>72</v>
      </c>
      <c r="C182" s="152" t="s">
        <v>431</v>
      </c>
      <c r="D182" s="145" t="s">
        <v>353</v>
      </c>
      <c r="E182" s="150">
        <v>1</v>
      </c>
      <c r="F182" s="150"/>
      <c r="G182" s="150">
        <v>3.6</v>
      </c>
      <c r="H182" s="150">
        <v>9</v>
      </c>
      <c r="I182" s="150">
        <v>450000</v>
      </c>
      <c r="J182" s="150">
        <v>141000</v>
      </c>
      <c r="K182" s="150">
        <v>810</v>
      </c>
      <c r="L182" s="155">
        <v>1.83</v>
      </c>
      <c r="M182" s="161" t="s">
        <v>481</v>
      </c>
      <c r="N182" s="162">
        <v>1</v>
      </c>
    </row>
    <row r="183" spans="2:14" ht="22.5" customHeight="1">
      <c r="B183" s="153">
        <v>73</v>
      </c>
      <c r="C183" s="152" t="s">
        <v>431</v>
      </c>
      <c r="D183" s="145" t="s">
        <v>461</v>
      </c>
      <c r="E183" s="150">
        <v>1</v>
      </c>
      <c r="F183" s="150"/>
      <c r="G183" s="150">
        <v>3.6</v>
      </c>
      <c r="H183" s="150">
        <v>9</v>
      </c>
      <c r="I183" s="150">
        <v>450000</v>
      </c>
      <c r="J183" s="150">
        <v>141000</v>
      </c>
      <c r="K183" s="150">
        <v>810</v>
      </c>
      <c r="L183" s="155">
        <v>1.83</v>
      </c>
      <c r="M183" s="161" t="s">
        <v>482</v>
      </c>
      <c r="N183" s="162">
        <v>1</v>
      </c>
    </row>
    <row r="184" spans="2:14" ht="23.25" customHeight="1">
      <c r="B184" s="153">
        <v>74</v>
      </c>
      <c r="C184" s="152" t="s">
        <v>431</v>
      </c>
      <c r="D184" s="145" t="s">
        <v>462</v>
      </c>
      <c r="E184" s="150">
        <v>1</v>
      </c>
      <c r="F184" s="150"/>
      <c r="G184" s="150">
        <v>3.6</v>
      </c>
      <c r="H184" s="150">
        <v>9</v>
      </c>
      <c r="I184" s="150">
        <v>450000</v>
      </c>
      <c r="J184" s="150">
        <v>141000</v>
      </c>
      <c r="K184" s="150">
        <v>810</v>
      </c>
      <c r="L184" s="155">
        <v>1.83</v>
      </c>
      <c r="M184" s="161" t="s">
        <v>483</v>
      </c>
      <c r="N184" s="162">
        <v>1</v>
      </c>
    </row>
    <row r="185" spans="2:14" ht="24.75" customHeight="1">
      <c r="B185" s="153">
        <v>75</v>
      </c>
      <c r="C185" s="152" t="s">
        <v>431</v>
      </c>
      <c r="D185" s="145" t="s">
        <v>463</v>
      </c>
      <c r="E185" s="150">
        <v>1</v>
      </c>
      <c r="F185" s="150"/>
      <c r="G185" s="150">
        <v>3.6</v>
      </c>
      <c r="H185" s="150">
        <v>9</v>
      </c>
      <c r="I185" s="150">
        <v>450000</v>
      </c>
      <c r="J185" s="150">
        <v>141000</v>
      </c>
      <c r="K185" s="150">
        <v>810</v>
      </c>
      <c r="L185" s="155">
        <v>1.83</v>
      </c>
      <c r="M185" s="161" t="s">
        <v>484</v>
      </c>
      <c r="N185" s="162">
        <v>1</v>
      </c>
    </row>
    <row r="186" spans="2:14" ht="24.75" customHeight="1">
      <c r="B186" s="153">
        <v>76</v>
      </c>
      <c r="C186" s="152" t="s">
        <v>431</v>
      </c>
      <c r="D186" s="145" t="s">
        <v>464</v>
      </c>
      <c r="E186" s="150">
        <v>1</v>
      </c>
      <c r="F186" s="150"/>
      <c r="G186" s="150">
        <v>3.6</v>
      </c>
      <c r="H186" s="150">
        <v>9</v>
      </c>
      <c r="I186" s="150">
        <v>450000</v>
      </c>
      <c r="J186" s="150">
        <v>141000</v>
      </c>
      <c r="K186" s="150">
        <v>810</v>
      </c>
      <c r="L186" s="155">
        <v>1.83</v>
      </c>
      <c r="M186" s="161" t="s">
        <v>485</v>
      </c>
      <c r="N186" s="162">
        <v>1</v>
      </c>
    </row>
    <row r="187" spans="2:14" ht="24.75" customHeight="1">
      <c r="B187" s="153">
        <v>77</v>
      </c>
      <c r="C187" s="152" t="s">
        <v>431</v>
      </c>
      <c r="D187" s="145" t="s">
        <v>486</v>
      </c>
      <c r="E187" s="150">
        <v>1</v>
      </c>
      <c r="F187" s="150"/>
      <c r="G187" s="150">
        <v>3.6</v>
      </c>
      <c r="H187" s="150">
        <v>9</v>
      </c>
      <c r="I187" s="150">
        <v>450000</v>
      </c>
      <c r="J187" s="150">
        <v>141000</v>
      </c>
      <c r="K187" s="150">
        <v>810</v>
      </c>
      <c r="L187" s="155">
        <v>1.83</v>
      </c>
      <c r="M187" s="161" t="s">
        <v>503</v>
      </c>
      <c r="N187" s="162">
        <v>1</v>
      </c>
    </row>
    <row r="188" spans="2:14" ht="27" customHeight="1">
      <c r="B188" s="153">
        <v>78</v>
      </c>
      <c r="C188" s="152" t="s">
        <v>431</v>
      </c>
      <c r="D188" s="145" t="s">
        <v>487</v>
      </c>
      <c r="E188" s="150">
        <v>1</v>
      </c>
      <c r="F188" s="150"/>
      <c r="G188" s="150">
        <v>3.6</v>
      </c>
      <c r="H188" s="150">
        <v>9</v>
      </c>
      <c r="I188" s="150">
        <v>450000</v>
      </c>
      <c r="J188" s="150">
        <v>141000</v>
      </c>
      <c r="K188" s="150">
        <v>810</v>
      </c>
      <c r="L188" s="155">
        <v>1.83</v>
      </c>
      <c r="M188" s="161" t="s">
        <v>504</v>
      </c>
      <c r="N188" s="162">
        <v>1</v>
      </c>
    </row>
    <row r="189" spans="2:14" ht="24" customHeight="1">
      <c r="B189" s="153">
        <v>79</v>
      </c>
      <c r="C189" s="152" t="s">
        <v>431</v>
      </c>
      <c r="D189" s="145" t="s">
        <v>488</v>
      </c>
      <c r="E189" s="150">
        <v>1</v>
      </c>
      <c r="F189" s="150"/>
      <c r="G189" s="150">
        <v>3.6</v>
      </c>
      <c r="H189" s="150">
        <v>9</v>
      </c>
      <c r="I189" s="150">
        <v>450000</v>
      </c>
      <c r="J189" s="150">
        <v>141000</v>
      </c>
      <c r="K189" s="150">
        <v>810</v>
      </c>
      <c r="L189" s="155">
        <v>1.83</v>
      </c>
      <c r="M189" s="161" t="s">
        <v>505</v>
      </c>
      <c r="N189" s="162">
        <v>1</v>
      </c>
    </row>
    <row r="190" spans="2:14" ht="24" customHeight="1">
      <c r="B190" s="153">
        <v>80</v>
      </c>
      <c r="C190" s="152" t="s">
        <v>431</v>
      </c>
      <c r="D190" s="145" t="s">
        <v>489</v>
      </c>
      <c r="E190" s="150">
        <v>1</v>
      </c>
      <c r="F190" s="150"/>
      <c r="G190" s="150">
        <v>3.6</v>
      </c>
      <c r="H190" s="150">
        <v>9</v>
      </c>
      <c r="I190" s="150">
        <v>450000</v>
      </c>
      <c r="J190" s="150">
        <v>141000</v>
      </c>
      <c r="K190" s="150">
        <v>810</v>
      </c>
      <c r="L190" s="155">
        <v>1.83</v>
      </c>
      <c r="M190" s="161" t="s">
        <v>506</v>
      </c>
      <c r="N190" s="162">
        <v>1</v>
      </c>
    </row>
    <row r="191" spans="2:14" ht="23.25" customHeight="1">
      <c r="B191" s="153">
        <v>81</v>
      </c>
      <c r="C191" s="152" t="s">
        <v>431</v>
      </c>
      <c r="D191" s="145" t="s">
        <v>490</v>
      </c>
      <c r="E191" s="150">
        <v>1</v>
      </c>
      <c r="F191" s="150"/>
      <c r="G191" s="150">
        <v>3.6</v>
      </c>
      <c r="H191" s="150">
        <v>9</v>
      </c>
      <c r="I191" s="150">
        <v>450000</v>
      </c>
      <c r="J191" s="150">
        <v>141000</v>
      </c>
      <c r="K191" s="150">
        <v>810</v>
      </c>
      <c r="L191" s="155">
        <v>1.83</v>
      </c>
      <c r="M191" s="161" t="s">
        <v>507</v>
      </c>
      <c r="N191" s="162">
        <v>1</v>
      </c>
    </row>
    <row r="192" spans="2:14" ht="22.5" customHeight="1">
      <c r="B192" s="153">
        <v>82</v>
      </c>
      <c r="C192" s="152" t="s">
        <v>431</v>
      </c>
      <c r="D192" s="145" t="s">
        <v>491</v>
      </c>
      <c r="E192" s="150">
        <v>1</v>
      </c>
      <c r="F192" s="150"/>
      <c r="G192" s="150">
        <v>3.6</v>
      </c>
      <c r="H192" s="150">
        <v>9</v>
      </c>
      <c r="I192" s="150">
        <v>450000</v>
      </c>
      <c r="J192" s="150">
        <v>141000</v>
      </c>
      <c r="K192" s="150">
        <v>810</v>
      </c>
      <c r="L192" s="155">
        <v>1.83</v>
      </c>
      <c r="M192" s="161" t="s">
        <v>508</v>
      </c>
      <c r="N192" s="162">
        <v>1</v>
      </c>
    </row>
    <row r="193" spans="2:14" ht="27" customHeight="1">
      <c r="B193" s="153">
        <v>83</v>
      </c>
      <c r="C193" s="152" t="s">
        <v>431</v>
      </c>
      <c r="D193" s="145" t="s">
        <v>492</v>
      </c>
      <c r="E193" s="150">
        <v>1</v>
      </c>
      <c r="F193" s="150"/>
      <c r="G193" s="150">
        <v>3.6</v>
      </c>
      <c r="H193" s="150">
        <v>9</v>
      </c>
      <c r="I193" s="150">
        <v>450000</v>
      </c>
      <c r="J193" s="150">
        <v>141000</v>
      </c>
      <c r="K193" s="150">
        <v>810</v>
      </c>
      <c r="L193" s="155">
        <v>1.83</v>
      </c>
      <c r="M193" s="161" t="s">
        <v>509</v>
      </c>
      <c r="N193" s="162">
        <v>1</v>
      </c>
    </row>
    <row r="194" spans="2:14" ht="23.25" customHeight="1">
      <c r="B194" s="153">
        <v>84</v>
      </c>
      <c r="C194" s="152" t="s">
        <v>431</v>
      </c>
      <c r="D194" s="145" t="s">
        <v>493</v>
      </c>
      <c r="E194" s="150">
        <v>1</v>
      </c>
      <c r="F194" s="150"/>
      <c r="G194" s="150">
        <v>3.6</v>
      </c>
      <c r="H194" s="150">
        <v>9</v>
      </c>
      <c r="I194" s="150">
        <v>450000</v>
      </c>
      <c r="J194" s="150">
        <v>141000</v>
      </c>
      <c r="K194" s="150">
        <v>810</v>
      </c>
      <c r="L194" s="155">
        <v>1.83</v>
      </c>
      <c r="M194" s="161" t="s">
        <v>510</v>
      </c>
      <c r="N194" s="162">
        <v>1</v>
      </c>
    </row>
    <row r="195" spans="2:14" ht="24" customHeight="1">
      <c r="B195" s="153">
        <v>85</v>
      </c>
      <c r="C195" s="152" t="s">
        <v>431</v>
      </c>
      <c r="D195" s="145" t="s">
        <v>494</v>
      </c>
      <c r="E195" s="150">
        <v>1</v>
      </c>
      <c r="F195" s="150"/>
      <c r="G195" s="150">
        <v>3.6</v>
      </c>
      <c r="H195" s="150">
        <v>9</v>
      </c>
      <c r="I195" s="150">
        <v>450000</v>
      </c>
      <c r="J195" s="150">
        <v>141000</v>
      </c>
      <c r="K195" s="150">
        <v>810</v>
      </c>
      <c r="L195" s="155">
        <v>1.83</v>
      </c>
      <c r="M195" s="161" t="s">
        <v>511</v>
      </c>
      <c r="N195" s="162">
        <v>1</v>
      </c>
    </row>
    <row r="196" spans="2:14" ht="24.75" customHeight="1">
      <c r="B196" s="153">
        <v>86</v>
      </c>
      <c r="C196" s="152" t="s">
        <v>431</v>
      </c>
      <c r="D196" s="145" t="s">
        <v>495</v>
      </c>
      <c r="E196" s="150">
        <v>1</v>
      </c>
      <c r="F196" s="150"/>
      <c r="G196" s="150">
        <v>3.6</v>
      </c>
      <c r="H196" s="150">
        <v>9</v>
      </c>
      <c r="I196" s="150">
        <v>450000</v>
      </c>
      <c r="J196" s="150">
        <v>141000</v>
      </c>
      <c r="K196" s="150">
        <v>810</v>
      </c>
      <c r="L196" s="155">
        <v>1.83</v>
      </c>
      <c r="M196" s="161" t="s">
        <v>512</v>
      </c>
      <c r="N196" s="162">
        <v>1</v>
      </c>
    </row>
    <row r="197" spans="2:14" ht="23.25" customHeight="1">
      <c r="B197" s="153">
        <v>87</v>
      </c>
      <c r="C197" s="152" t="s">
        <v>431</v>
      </c>
      <c r="D197" s="145" t="s">
        <v>496</v>
      </c>
      <c r="E197" s="150">
        <v>1</v>
      </c>
      <c r="F197" s="150"/>
      <c r="G197" s="150">
        <v>3.6</v>
      </c>
      <c r="H197" s="150">
        <v>9</v>
      </c>
      <c r="I197" s="150">
        <v>450000</v>
      </c>
      <c r="J197" s="150">
        <v>141000</v>
      </c>
      <c r="K197" s="150">
        <v>810</v>
      </c>
      <c r="L197" s="155">
        <v>1.83</v>
      </c>
      <c r="M197" s="161" t="s">
        <v>513</v>
      </c>
      <c r="N197" s="162">
        <v>1</v>
      </c>
    </row>
    <row r="198" spans="2:14" ht="24" customHeight="1">
      <c r="B198" s="153">
        <v>88</v>
      </c>
      <c r="C198" s="152" t="s">
        <v>431</v>
      </c>
      <c r="D198" s="145" t="s">
        <v>497</v>
      </c>
      <c r="E198" s="150">
        <v>1</v>
      </c>
      <c r="F198" s="150"/>
      <c r="G198" s="150">
        <v>3.6</v>
      </c>
      <c r="H198" s="150">
        <v>9</v>
      </c>
      <c r="I198" s="150">
        <v>450000</v>
      </c>
      <c r="J198" s="150">
        <v>141000</v>
      </c>
      <c r="K198" s="150">
        <v>810</v>
      </c>
      <c r="L198" s="155">
        <v>1.83</v>
      </c>
      <c r="M198" s="161" t="s">
        <v>514</v>
      </c>
      <c r="N198" s="162">
        <v>1</v>
      </c>
    </row>
    <row r="199" spans="2:14" ht="22.5" customHeight="1">
      <c r="B199" s="153">
        <v>89</v>
      </c>
      <c r="C199" s="152" t="s">
        <v>431</v>
      </c>
      <c r="D199" s="145" t="s">
        <v>361</v>
      </c>
      <c r="E199" s="150">
        <v>1</v>
      </c>
      <c r="F199" s="150"/>
      <c r="G199" s="150">
        <v>3.6</v>
      </c>
      <c r="H199" s="150">
        <v>9</v>
      </c>
      <c r="I199" s="150">
        <v>450000</v>
      </c>
      <c r="J199" s="150">
        <v>141000</v>
      </c>
      <c r="K199" s="150">
        <v>810</v>
      </c>
      <c r="L199" s="155">
        <v>1.83</v>
      </c>
      <c r="M199" s="161" t="s">
        <v>515</v>
      </c>
      <c r="N199" s="162">
        <v>1</v>
      </c>
    </row>
    <row r="200" spans="2:14" ht="27" customHeight="1">
      <c r="B200" s="153">
        <v>90</v>
      </c>
      <c r="C200" s="152" t="s">
        <v>431</v>
      </c>
      <c r="D200" s="145" t="s">
        <v>357</v>
      </c>
      <c r="E200" s="150">
        <v>1</v>
      </c>
      <c r="F200" s="150"/>
      <c r="G200" s="150">
        <v>3.6</v>
      </c>
      <c r="H200" s="150">
        <v>9</v>
      </c>
      <c r="I200" s="150">
        <v>450000</v>
      </c>
      <c r="J200" s="150">
        <v>141000</v>
      </c>
      <c r="K200" s="150">
        <v>810</v>
      </c>
      <c r="L200" s="155">
        <v>1.83</v>
      </c>
      <c r="M200" s="161" t="s">
        <v>516</v>
      </c>
      <c r="N200" s="162">
        <v>1</v>
      </c>
    </row>
    <row r="201" spans="2:14" ht="24" customHeight="1">
      <c r="B201" s="153">
        <v>91</v>
      </c>
      <c r="C201" s="152" t="s">
        <v>431</v>
      </c>
      <c r="D201" s="145" t="s">
        <v>498</v>
      </c>
      <c r="E201" s="150">
        <v>1</v>
      </c>
      <c r="F201" s="150"/>
      <c r="G201" s="150">
        <v>3.6</v>
      </c>
      <c r="H201" s="150">
        <v>9</v>
      </c>
      <c r="I201" s="150">
        <v>450000</v>
      </c>
      <c r="J201" s="150">
        <v>141000</v>
      </c>
      <c r="K201" s="150">
        <v>810</v>
      </c>
      <c r="L201" s="155">
        <v>1.83</v>
      </c>
      <c r="M201" s="161" t="s">
        <v>517</v>
      </c>
      <c r="N201" s="162">
        <v>1</v>
      </c>
    </row>
    <row r="202" spans="2:14" ht="24.75" customHeight="1">
      <c r="B202" s="153">
        <v>92</v>
      </c>
      <c r="C202" s="152" t="s">
        <v>431</v>
      </c>
      <c r="D202" s="145" t="s">
        <v>499</v>
      </c>
      <c r="E202" s="150">
        <v>1</v>
      </c>
      <c r="F202" s="150"/>
      <c r="G202" s="150">
        <v>3.6</v>
      </c>
      <c r="H202" s="150">
        <v>9</v>
      </c>
      <c r="I202" s="150">
        <v>450000</v>
      </c>
      <c r="J202" s="150">
        <v>141000</v>
      </c>
      <c r="K202" s="150">
        <v>810</v>
      </c>
      <c r="L202" s="155">
        <v>1.83</v>
      </c>
      <c r="M202" s="161" t="s">
        <v>518</v>
      </c>
      <c r="N202" s="162">
        <v>1</v>
      </c>
    </row>
    <row r="203" spans="2:14" ht="24.75" customHeight="1">
      <c r="B203" s="153">
        <v>93</v>
      </c>
      <c r="C203" s="152" t="s">
        <v>431</v>
      </c>
      <c r="D203" s="145" t="s">
        <v>383</v>
      </c>
      <c r="E203" s="150">
        <v>1</v>
      </c>
      <c r="F203" s="150"/>
      <c r="G203" s="150">
        <v>3.6</v>
      </c>
      <c r="H203" s="150">
        <v>9</v>
      </c>
      <c r="I203" s="150">
        <v>450000</v>
      </c>
      <c r="J203" s="150">
        <v>141000</v>
      </c>
      <c r="K203" s="150">
        <v>810</v>
      </c>
      <c r="L203" s="155">
        <v>1.83</v>
      </c>
      <c r="M203" s="161" t="s">
        <v>519</v>
      </c>
      <c r="N203" s="162">
        <v>1</v>
      </c>
    </row>
    <row r="204" spans="2:14" ht="24.75" customHeight="1">
      <c r="B204" s="153">
        <v>94</v>
      </c>
      <c r="C204" s="152" t="s">
        <v>431</v>
      </c>
      <c r="D204" s="145" t="s">
        <v>500</v>
      </c>
      <c r="E204" s="150">
        <v>1</v>
      </c>
      <c r="F204" s="150"/>
      <c r="G204" s="150">
        <v>3.6</v>
      </c>
      <c r="H204" s="150">
        <v>9</v>
      </c>
      <c r="I204" s="150">
        <v>450000</v>
      </c>
      <c r="J204" s="150">
        <v>141000</v>
      </c>
      <c r="K204" s="150">
        <v>810</v>
      </c>
      <c r="L204" s="155">
        <v>1.83</v>
      </c>
      <c r="M204" s="161" t="s">
        <v>520</v>
      </c>
      <c r="N204" s="162">
        <v>1</v>
      </c>
    </row>
    <row r="205" spans="2:14" ht="24.75" customHeight="1">
      <c r="B205" s="153">
        <v>95</v>
      </c>
      <c r="C205" s="152" t="s">
        <v>431</v>
      </c>
      <c r="D205" s="145" t="s">
        <v>501</v>
      </c>
      <c r="E205" s="150">
        <v>1</v>
      </c>
      <c r="F205" s="150"/>
      <c r="G205" s="150">
        <v>3.6</v>
      </c>
      <c r="H205" s="150">
        <v>9</v>
      </c>
      <c r="I205" s="150">
        <v>450000</v>
      </c>
      <c r="J205" s="150">
        <v>141000</v>
      </c>
      <c r="K205" s="150">
        <v>810</v>
      </c>
      <c r="L205" s="155">
        <v>1.83</v>
      </c>
      <c r="M205" s="161" t="s">
        <v>521</v>
      </c>
      <c r="N205" s="162">
        <v>1</v>
      </c>
    </row>
    <row r="206" spans="2:14" ht="24" customHeight="1">
      <c r="B206" s="153">
        <v>96</v>
      </c>
      <c r="C206" s="152" t="s">
        <v>431</v>
      </c>
      <c r="D206" s="145" t="s">
        <v>502</v>
      </c>
      <c r="E206" s="150">
        <v>1</v>
      </c>
      <c r="F206" s="150"/>
      <c r="G206" s="150">
        <v>3.6</v>
      </c>
      <c r="H206" s="150">
        <v>9</v>
      </c>
      <c r="I206" s="150">
        <v>450000</v>
      </c>
      <c r="J206" s="150">
        <v>141000</v>
      </c>
      <c r="K206" s="150">
        <v>810</v>
      </c>
      <c r="L206" s="155">
        <v>1.83</v>
      </c>
      <c r="M206" s="161" t="s">
        <v>522</v>
      </c>
      <c r="N206" s="162">
        <v>1</v>
      </c>
    </row>
    <row r="207" spans="2:14" ht="24" customHeight="1">
      <c r="B207" s="153">
        <v>97</v>
      </c>
      <c r="C207" s="152" t="s">
        <v>431</v>
      </c>
      <c r="D207" s="145" t="s">
        <v>425</v>
      </c>
      <c r="E207" s="150">
        <v>1</v>
      </c>
      <c r="F207" s="150"/>
      <c r="G207" s="150">
        <v>3.6</v>
      </c>
      <c r="H207" s="150">
        <v>9</v>
      </c>
      <c r="I207" s="150">
        <v>450000</v>
      </c>
      <c r="J207" s="150">
        <v>141000</v>
      </c>
      <c r="K207" s="150">
        <v>810</v>
      </c>
      <c r="L207" s="155">
        <v>1.83</v>
      </c>
      <c r="M207" s="161" t="s">
        <v>529</v>
      </c>
      <c r="N207" s="162">
        <v>1</v>
      </c>
    </row>
    <row r="208" spans="2:14" ht="24" customHeight="1">
      <c r="B208" s="153">
        <v>98</v>
      </c>
      <c r="C208" s="152" t="s">
        <v>431</v>
      </c>
      <c r="D208" s="145" t="s">
        <v>386</v>
      </c>
      <c r="E208" s="150">
        <v>1</v>
      </c>
      <c r="F208" s="150"/>
      <c r="G208" s="150">
        <v>3.6</v>
      </c>
      <c r="H208" s="150">
        <v>9</v>
      </c>
      <c r="I208" s="150">
        <v>450000</v>
      </c>
      <c r="J208" s="150">
        <v>141000</v>
      </c>
      <c r="K208" s="150">
        <v>810</v>
      </c>
      <c r="L208" s="155">
        <v>1.83</v>
      </c>
      <c r="M208" s="161" t="s">
        <v>530</v>
      </c>
      <c r="N208" s="162">
        <v>1</v>
      </c>
    </row>
    <row r="209" spans="2:14" ht="23.25" customHeight="1">
      <c r="B209" s="153">
        <v>99</v>
      </c>
      <c r="C209" s="152" t="s">
        <v>431</v>
      </c>
      <c r="D209" s="145" t="s">
        <v>523</v>
      </c>
      <c r="E209" s="150">
        <v>1</v>
      </c>
      <c r="F209" s="150"/>
      <c r="G209" s="150">
        <v>3.6</v>
      </c>
      <c r="H209" s="150">
        <v>9</v>
      </c>
      <c r="I209" s="150">
        <v>450000</v>
      </c>
      <c r="J209" s="150">
        <v>141000</v>
      </c>
      <c r="K209" s="150">
        <v>810</v>
      </c>
      <c r="L209" s="155">
        <v>1.83</v>
      </c>
      <c r="M209" s="161" t="s">
        <v>531</v>
      </c>
      <c r="N209" s="162">
        <v>1</v>
      </c>
    </row>
    <row r="210" spans="2:14" ht="24" customHeight="1">
      <c r="B210" s="153">
        <v>100</v>
      </c>
      <c r="C210" s="152" t="s">
        <v>431</v>
      </c>
      <c r="D210" s="145" t="s">
        <v>524</v>
      </c>
      <c r="E210" s="150">
        <v>1</v>
      </c>
      <c r="F210" s="150"/>
      <c r="G210" s="150">
        <v>3.6</v>
      </c>
      <c r="H210" s="150">
        <v>9</v>
      </c>
      <c r="I210" s="150">
        <v>450000</v>
      </c>
      <c r="J210" s="150">
        <v>141000</v>
      </c>
      <c r="K210" s="150">
        <v>810</v>
      </c>
      <c r="L210" s="155">
        <v>1.83</v>
      </c>
      <c r="M210" s="161" t="s">
        <v>532</v>
      </c>
      <c r="N210" s="162">
        <v>1</v>
      </c>
    </row>
    <row r="211" spans="2:14" ht="24" customHeight="1">
      <c r="B211" s="153">
        <v>101</v>
      </c>
      <c r="C211" s="152" t="s">
        <v>298</v>
      </c>
      <c r="D211" s="145" t="s">
        <v>396</v>
      </c>
      <c r="E211" s="150">
        <v>1</v>
      </c>
      <c r="F211" s="150">
        <v>32</v>
      </c>
      <c r="G211" s="150">
        <v>32</v>
      </c>
      <c r="H211" s="150">
        <v>3</v>
      </c>
      <c r="I211" s="150">
        <v>371923</v>
      </c>
      <c r="J211" s="150">
        <v>349640</v>
      </c>
      <c r="K211" s="150">
        <v>2010</v>
      </c>
      <c r="L211" s="156">
        <v>2.15</v>
      </c>
      <c r="M211" s="161" t="s">
        <v>533</v>
      </c>
      <c r="N211" s="162">
        <v>1</v>
      </c>
    </row>
    <row r="212" spans="2:14" ht="23.25" customHeight="1">
      <c r="B212" s="153">
        <v>102</v>
      </c>
      <c r="C212" s="152" t="s">
        <v>298</v>
      </c>
      <c r="D212" s="145" t="s">
        <v>397</v>
      </c>
      <c r="E212" s="150">
        <v>1</v>
      </c>
      <c r="F212" s="150">
        <v>32</v>
      </c>
      <c r="G212" s="150">
        <v>32</v>
      </c>
      <c r="H212" s="150">
        <v>3</v>
      </c>
      <c r="I212" s="150">
        <v>371923</v>
      </c>
      <c r="J212" s="150">
        <v>349640</v>
      </c>
      <c r="K212" s="150">
        <v>2010</v>
      </c>
      <c r="L212" s="156">
        <v>2.15</v>
      </c>
      <c r="M212" s="161" t="s">
        <v>534</v>
      </c>
      <c r="N212" s="162">
        <v>1</v>
      </c>
    </row>
    <row r="213" spans="2:14" ht="24" customHeight="1">
      <c r="B213" s="153">
        <v>103</v>
      </c>
      <c r="C213" s="152" t="s">
        <v>298</v>
      </c>
      <c r="D213" s="145" t="s">
        <v>418</v>
      </c>
      <c r="E213" s="150">
        <v>1</v>
      </c>
      <c r="F213" s="150">
        <v>32</v>
      </c>
      <c r="G213" s="150">
        <v>32</v>
      </c>
      <c r="H213" s="150">
        <v>3</v>
      </c>
      <c r="I213" s="150">
        <v>371923</v>
      </c>
      <c r="J213" s="150">
        <v>349640</v>
      </c>
      <c r="K213" s="150">
        <v>2010</v>
      </c>
      <c r="L213" s="156">
        <v>2.15</v>
      </c>
      <c r="M213" s="161" t="s">
        <v>535</v>
      </c>
      <c r="N213" s="162">
        <v>1</v>
      </c>
    </row>
    <row r="214" spans="2:14" ht="25.5" customHeight="1">
      <c r="B214" s="153">
        <v>104</v>
      </c>
      <c r="C214" s="152" t="s">
        <v>298</v>
      </c>
      <c r="D214" s="145" t="s">
        <v>525</v>
      </c>
      <c r="E214" s="150">
        <v>1</v>
      </c>
      <c r="F214" s="150">
        <v>32</v>
      </c>
      <c r="G214" s="150">
        <v>32</v>
      </c>
      <c r="H214" s="150">
        <v>3</v>
      </c>
      <c r="I214" s="150">
        <v>371923</v>
      </c>
      <c r="J214" s="150">
        <v>349640</v>
      </c>
      <c r="K214" s="150">
        <v>2010</v>
      </c>
      <c r="L214" s="156">
        <v>2.15</v>
      </c>
      <c r="M214" s="161" t="s">
        <v>536</v>
      </c>
      <c r="N214" s="162">
        <v>1</v>
      </c>
    </row>
    <row r="215" spans="2:14" ht="24.75" customHeight="1">
      <c r="B215" s="153">
        <v>105</v>
      </c>
      <c r="C215" s="152" t="s">
        <v>298</v>
      </c>
      <c r="D215" s="145" t="s">
        <v>526</v>
      </c>
      <c r="E215" s="150">
        <v>1</v>
      </c>
      <c r="F215" s="150">
        <v>32</v>
      </c>
      <c r="G215" s="150">
        <v>32</v>
      </c>
      <c r="H215" s="150">
        <v>3</v>
      </c>
      <c r="I215" s="150">
        <v>371923</v>
      </c>
      <c r="J215" s="150">
        <v>349640</v>
      </c>
      <c r="K215" s="150">
        <v>2010</v>
      </c>
      <c r="L215" s="156">
        <v>2.15</v>
      </c>
      <c r="M215" s="161" t="s">
        <v>537</v>
      </c>
      <c r="N215" s="162">
        <v>1</v>
      </c>
    </row>
    <row r="216" spans="2:14" ht="23.25" customHeight="1">
      <c r="B216" s="153">
        <v>106</v>
      </c>
      <c r="C216" s="152" t="s">
        <v>298</v>
      </c>
      <c r="D216" s="145" t="s">
        <v>491</v>
      </c>
      <c r="E216" s="150">
        <v>1</v>
      </c>
      <c r="F216" s="150">
        <v>32</v>
      </c>
      <c r="G216" s="150">
        <v>32</v>
      </c>
      <c r="H216" s="150">
        <v>3</v>
      </c>
      <c r="I216" s="150">
        <v>371923</v>
      </c>
      <c r="J216" s="150">
        <v>349640</v>
      </c>
      <c r="K216" s="150">
        <v>2010</v>
      </c>
      <c r="L216" s="156">
        <v>2.15</v>
      </c>
      <c r="M216" s="161" t="s">
        <v>538</v>
      </c>
      <c r="N216" s="162">
        <v>1</v>
      </c>
    </row>
    <row r="217" spans="2:14" ht="23.25" customHeight="1">
      <c r="B217" s="153">
        <v>107</v>
      </c>
      <c r="C217" s="152" t="s">
        <v>298</v>
      </c>
      <c r="D217" s="145" t="s">
        <v>493</v>
      </c>
      <c r="E217" s="150">
        <v>1</v>
      </c>
      <c r="F217" s="150">
        <v>32</v>
      </c>
      <c r="G217" s="150">
        <v>32</v>
      </c>
      <c r="H217" s="150">
        <v>3</v>
      </c>
      <c r="I217" s="150">
        <v>371923</v>
      </c>
      <c r="J217" s="150">
        <v>349640</v>
      </c>
      <c r="K217" s="150">
        <v>2010</v>
      </c>
      <c r="L217" s="156">
        <v>2.15</v>
      </c>
      <c r="M217" s="161" t="s">
        <v>539</v>
      </c>
      <c r="N217" s="162">
        <v>1</v>
      </c>
    </row>
    <row r="218" spans="2:14" ht="23.25" customHeight="1">
      <c r="B218" s="153">
        <v>108</v>
      </c>
      <c r="C218" s="152" t="s">
        <v>298</v>
      </c>
      <c r="D218" s="145" t="s">
        <v>527</v>
      </c>
      <c r="E218" s="150">
        <v>1</v>
      </c>
      <c r="F218" s="150">
        <v>32</v>
      </c>
      <c r="G218" s="150">
        <v>32</v>
      </c>
      <c r="H218" s="150">
        <v>3</v>
      </c>
      <c r="I218" s="150">
        <v>371923</v>
      </c>
      <c r="J218" s="150">
        <v>349640</v>
      </c>
      <c r="K218" s="150">
        <v>2010</v>
      </c>
      <c r="L218" s="156">
        <v>2.15</v>
      </c>
      <c r="M218" s="161" t="s">
        <v>540</v>
      </c>
      <c r="N218" s="162">
        <v>1</v>
      </c>
    </row>
    <row r="219" spans="2:14" ht="22.5" customHeight="1">
      <c r="B219" s="153">
        <v>109</v>
      </c>
      <c r="C219" s="152" t="s">
        <v>298</v>
      </c>
      <c r="D219" s="145" t="s">
        <v>460</v>
      </c>
      <c r="E219" s="150">
        <v>1</v>
      </c>
      <c r="F219" s="150">
        <v>32</v>
      </c>
      <c r="G219" s="150">
        <v>32</v>
      </c>
      <c r="H219" s="150">
        <v>3</v>
      </c>
      <c r="I219" s="150">
        <v>371923</v>
      </c>
      <c r="J219" s="150">
        <v>349640</v>
      </c>
      <c r="K219" s="150">
        <v>2010</v>
      </c>
      <c r="L219" s="156">
        <v>2.15</v>
      </c>
      <c r="M219" s="161" t="s">
        <v>541</v>
      </c>
      <c r="N219" s="162">
        <v>1</v>
      </c>
    </row>
    <row r="220" spans="2:14" ht="23.25" customHeight="1">
      <c r="B220" s="153">
        <v>110</v>
      </c>
      <c r="C220" s="152" t="s">
        <v>298</v>
      </c>
      <c r="D220" s="145" t="s">
        <v>383</v>
      </c>
      <c r="E220" s="150">
        <v>1</v>
      </c>
      <c r="F220" s="150">
        <v>32</v>
      </c>
      <c r="G220" s="150">
        <v>32</v>
      </c>
      <c r="H220" s="150">
        <v>3</v>
      </c>
      <c r="I220" s="150">
        <v>371923</v>
      </c>
      <c r="J220" s="150">
        <v>349640</v>
      </c>
      <c r="K220" s="150">
        <v>2010</v>
      </c>
      <c r="L220" s="156">
        <v>2.15</v>
      </c>
      <c r="M220" s="161" t="s">
        <v>542</v>
      </c>
      <c r="N220" s="162">
        <v>1</v>
      </c>
    </row>
    <row r="221" spans="2:14" ht="24" customHeight="1">
      <c r="B221" s="153">
        <v>111</v>
      </c>
      <c r="C221" s="152" t="s">
        <v>298</v>
      </c>
      <c r="D221" s="145" t="s">
        <v>358</v>
      </c>
      <c r="E221" s="150">
        <v>1</v>
      </c>
      <c r="F221" s="150">
        <v>32</v>
      </c>
      <c r="G221" s="150">
        <v>32</v>
      </c>
      <c r="H221" s="150">
        <v>3</v>
      </c>
      <c r="I221" s="150">
        <v>371923</v>
      </c>
      <c r="J221" s="150">
        <v>349640</v>
      </c>
      <c r="K221" s="150">
        <v>2010</v>
      </c>
      <c r="L221" s="156">
        <v>2.15</v>
      </c>
      <c r="M221" s="161" t="s">
        <v>543</v>
      </c>
      <c r="N221" s="162">
        <v>1</v>
      </c>
    </row>
    <row r="222" spans="2:14" ht="24" customHeight="1">
      <c r="B222" s="153">
        <v>112</v>
      </c>
      <c r="C222" s="152" t="s">
        <v>298</v>
      </c>
      <c r="D222" s="145" t="s">
        <v>345</v>
      </c>
      <c r="E222" s="150">
        <v>1</v>
      </c>
      <c r="F222" s="150">
        <v>32</v>
      </c>
      <c r="G222" s="150">
        <v>32</v>
      </c>
      <c r="H222" s="150">
        <v>3</v>
      </c>
      <c r="I222" s="150">
        <v>371923</v>
      </c>
      <c r="J222" s="150">
        <v>349640</v>
      </c>
      <c r="K222" s="150">
        <v>2010</v>
      </c>
      <c r="L222" s="156">
        <v>2.15</v>
      </c>
      <c r="M222" s="161" t="s">
        <v>544</v>
      </c>
      <c r="N222" s="162">
        <v>1</v>
      </c>
    </row>
    <row r="223" spans="2:14" ht="23.25" customHeight="1">
      <c r="B223" s="153">
        <v>113</v>
      </c>
      <c r="C223" s="152" t="s">
        <v>298</v>
      </c>
      <c r="D223" s="145" t="s">
        <v>528</v>
      </c>
      <c r="E223" s="150">
        <v>1</v>
      </c>
      <c r="F223" s="150">
        <v>32</v>
      </c>
      <c r="G223" s="150">
        <v>32</v>
      </c>
      <c r="H223" s="150">
        <v>3</v>
      </c>
      <c r="I223" s="150">
        <v>371923</v>
      </c>
      <c r="J223" s="150">
        <v>349640</v>
      </c>
      <c r="K223" s="150">
        <v>2010</v>
      </c>
      <c r="L223" s="156">
        <v>2.15</v>
      </c>
      <c r="M223" s="161" t="s">
        <v>545</v>
      </c>
      <c r="N223" s="162">
        <v>1</v>
      </c>
    </row>
    <row r="224" spans="2:14" ht="22.5" customHeight="1">
      <c r="B224" s="153">
        <v>114</v>
      </c>
      <c r="C224" s="152" t="s">
        <v>298</v>
      </c>
      <c r="D224" s="145" t="s">
        <v>386</v>
      </c>
      <c r="E224" s="150">
        <v>1</v>
      </c>
      <c r="F224" s="150">
        <v>32</v>
      </c>
      <c r="G224" s="150">
        <v>32</v>
      </c>
      <c r="H224" s="150">
        <v>3</v>
      </c>
      <c r="I224" s="150">
        <v>371923</v>
      </c>
      <c r="J224" s="150">
        <v>349640</v>
      </c>
      <c r="K224" s="150">
        <v>2010</v>
      </c>
      <c r="L224" s="156">
        <v>2.15</v>
      </c>
      <c r="M224" s="161" t="s">
        <v>546</v>
      </c>
      <c r="N224" s="162">
        <v>1</v>
      </c>
    </row>
    <row r="225" spans="2:14" ht="23.25" customHeight="1">
      <c r="B225" s="153">
        <v>115</v>
      </c>
      <c r="C225" s="152" t="s">
        <v>298</v>
      </c>
      <c r="D225" s="145" t="s">
        <v>454</v>
      </c>
      <c r="E225" s="150">
        <v>1</v>
      </c>
      <c r="F225" s="150">
        <v>32</v>
      </c>
      <c r="G225" s="150">
        <v>32</v>
      </c>
      <c r="H225" s="150">
        <v>3</v>
      </c>
      <c r="I225" s="150">
        <v>371923</v>
      </c>
      <c r="J225" s="150">
        <v>349640</v>
      </c>
      <c r="K225" s="150">
        <v>2010</v>
      </c>
      <c r="L225" s="156">
        <v>2.15</v>
      </c>
      <c r="M225" s="161" t="s">
        <v>547</v>
      </c>
      <c r="N225" s="162">
        <v>1</v>
      </c>
    </row>
    <row r="226" spans="2:14" ht="24.75" customHeight="1">
      <c r="B226" s="153">
        <v>116</v>
      </c>
      <c r="C226" s="152" t="s">
        <v>298</v>
      </c>
      <c r="D226" s="145" t="s">
        <v>459</v>
      </c>
      <c r="E226" s="150">
        <v>1</v>
      </c>
      <c r="F226" s="150">
        <v>32</v>
      </c>
      <c r="G226" s="150">
        <v>32</v>
      </c>
      <c r="H226" s="150">
        <v>3</v>
      </c>
      <c r="I226" s="150">
        <v>371923</v>
      </c>
      <c r="J226" s="150">
        <v>349640</v>
      </c>
      <c r="K226" s="150">
        <v>2010</v>
      </c>
      <c r="L226" s="156">
        <v>2.15</v>
      </c>
      <c r="M226" s="161" t="s">
        <v>548</v>
      </c>
      <c r="N226" s="162">
        <v>1</v>
      </c>
    </row>
    <row r="227" spans="2:14" ht="24.75" customHeight="1">
      <c r="B227" s="153">
        <v>117</v>
      </c>
      <c r="C227" s="152" t="s">
        <v>298</v>
      </c>
      <c r="D227" s="145" t="s">
        <v>422</v>
      </c>
      <c r="E227" s="150">
        <v>1</v>
      </c>
      <c r="F227" s="150">
        <v>32</v>
      </c>
      <c r="G227" s="150">
        <v>32</v>
      </c>
      <c r="H227" s="150">
        <v>3</v>
      </c>
      <c r="I227" s="150">
        <v>371923</v>
      </c>
      <c r="J227" s="150">
        <v>349640</v>
      </c>
      <c r="K227" s="150">
        <v>2010</v>
      </c>
      <c r="L227" s="156">
        <v>2.15</v>
      </c>
      <c r="M227" s="161" t="s">
        <v>548</v>
      </c>
      <c r="N227" s="162">
        <v>1</v>
      </c>
    </row>
    <row r="228" spans="2:14" ht="22.5" customHeight="1">
      <c r="B228" s="153">
        <v>118</v>
      </c>
      <c r="C228" s="152" t="s">
        <v>298</v>
      </c>
      <c r="D228" s="145" t="s">
        <v>353</v>
      </c>
      <c r="E228" s="150">
        <v>1</v>
      </c>
      <c r="F228" s="150">
        <v>32</v>
      </c>
      <c r="G228" s="150">
        <v>32</v>
      </c>
      <c r="H228" s="150">
        <v>3</v>
      </c>
      <c r="I228" s="150">
        <v>371923</v>
      </c>
      <c r="J228" s="150">
        <v>349640</v>
      </c>
      <c r="K228" s="150">
        <v>2010</v>
      </c>
      <c r="L228" s="156">
        <v>2.15</v>
      </c>
      <c r="M228" s="161" t="s">
        <v>562</v>
      </c>
      <c r="N228" s="162">
        <v>1</v>
      </c>
    </row>
    <row r="229" spans="2:14" ht="23.25" customHeight="1">
      <c r="B229" s="153">
        <v>119</v>
      </c>
      <c r="C229" s="152" t="s">
        <v>298</v>
      </c>
      <c r="D229" s="145" t="s">
        <v>549</v>
      </c>
      <c r="E229" s="150">
        <v>1</v>
      </c>
      <c r="F229" s="150">
        <v>32</v>
      </c>
      <c r="G229" s="150">
        <v>32</v>
      </c>
      <c r="H229" s="150">
        <v>3</v>
      </c>
      <c r="I229" s="150">
        <v>371923</v>
      </c>
      <c r="J229" s="150">
        <v>349640</v>
      </c>
      <c r="K229" s="150">
        <v>2010</v>
      </c>
      <c r="L229" s="156">
        <v>2.15</v>
      </c>
      <c r="M229" s="161" t="s">
        <v>563</v>
      </c>
      <c r="N229" s="162">
        <v>1</v>
      </c>
    </row>
    <row r="230" spans="2:14" ht="22.5" customHeight="1">
      <c r="B230" s="153">
        <v>120</v>
      </c>
      <c r="C230" s="152" t="s">
        <v>298</v>
      </c>
      <c r="D230" s="145" t="s">
        <v>354</v>
      </c>
      <c r="E230" s="150">
        <v>1</v>
      </c>
      <c r="F230" s="150">
        <v>32</v>
      </c>
      <c r="G230" s="150">
        <v>32</v>
      </c>
      <c r="H230" s="150">
        <v>3</v>
      </c>
      <c r="I230" s="150">
        <v>371923</v>
      </c>
      <c r="J230" s="150">
        <v>349640</v>
      </c>
      <c r="K230" s="150">
        <v>2010</v>
      </c>
      <c r="L230" s="156">
        <v>2.15</v>
      </c>
      <c r="M230" s="161" t="s">
        <v>564</v>
      </c>
      <c r="N230" s="162">
        <v>1</v>
      </c>
    </row>
    <row r="231" spans="2:14" ht="24" customHeight="1">
      <c r="B231" s="153">
        <v>121</v>
      </c>
      <c r="C231" s="152" t="s">
        <v>298</v>
      </c>
      <c r="D231" s="145" t="s">
        <v>487</v>
      </c>
      <c r="E231" s="150">
        <v>1</v>
      </c>
      <c r="F231" s="150">
        <v>32</v>
      </c>
      <c r="G231" s="150">
        <v>32</v>
      </c>
      <c r="H231" s="150">
        <v>3</v>
      </c>
      <c r="I231" s="150">
        <v>371923</v>
      </c>
      <c r="J231" s="150">
        <v>349640</v>
      </c>
      <c r="K231" s="150">
        <v>2010</v>
      </c>
      <c r="L231" s="156">
        <v>2.15</v>
      </c>
      <c r="M231" s="161" t="s">
        <v>565</v>
      </c>
      <c r="N231" s="162">
        <v>1</v>
      </c>
    </row>
    <row r="232" spans="2:14" ht="24" customHeight="1">
      <c r="B232" s="153">
        <v>122</v>
      </c>
      <c r="C232" s="152" t="s">
        <v>298</v>
      </c>
      <c r="D232" s="145" t="s">
        <v>490</v>
      </c>
      <c r="E232" s="150">
        <v>1</v>
      </c>
      <c r="F232" s="150">
        <v>32</v>
      </c>
      <c r="G232" s="150">
        <v>32</v>
      </c>
      <c r="H232" s="150">
        <v>3</v>
      </c>
      <c r="I232" s="150">
        <v>371923</v>
      </c>
      <c r="J232" s="150">
        <v>349640</v>
      </c>
      <c r="K232" s="150">
        <v>2010</v>
      </c>
      <c r="L232" s="156">
        <v>2.15</v>
      </c>
      <c r="M232" s="161" t="s">
        <v>566</v>
      </c>
      <c r="N232" s="162">
        <v>1</v>
      </c>
    </row>
    <row r="233" spans="2:14" ht="23.25" customHeight="1">
      <c r="B233" s="153">
        <v>123</v>
      </c>
      <c r="C233" s="152" t="s">
        <v>298</v>
      </c>
      <c r="D233" s="145" t="s">
        <v>550</v>
      </c>
      <c r="E233" s="150">
        <v>1</v>
      </c>
      <c r="F233" s="150">
        <v>32</v>
      </c>
      <c r="G233" s="150">
        <v>32</v>
      </c>
      <c r="H233" s="150">
        <v>3</v>
      </c>
      <c r="I233" s="150">
        <v>371923</v>
      </c>
      <c r="J233" s="150">
        <v>349640</v>
      </c>
      <c r="K233" s="150">
        <v>2010</v>
      </c>
      <c r="L233" s="156">
        <v>2.15</v>
      </c>
      <c r="M233" s="161" t="s">
        <v>567</v>
      </c>
      <c r="N233" s="162">
        <v>1</v>
      </c>
    </row>
    <row r="234" spans="2:14" ht="24" customHeight="1">
      <c r="B234" s="153">
        <v>124</v>
      </c>
      <c r="C234" s="152" t="s">
        <v>298</v>
      </c>
      <c r="D234" s="145" t="s">
        <v>551</v>
      </c>
      <c r="E234" s="150">
        <v>1</v>
      </c>
      <c r="F234" s="150">
        <v>32</v>
      </c>
      <c r="G234" s="150">
        <v>32</v>
      </c>
      <c r="H234" s="150">
        <v>3</v>
      </c>
      <c r="I234" s="150">
        <v>371923</v>
      </c>
      <c r="J234" s="150">
        <v>349640</v>
      </c>
      <c r="K234" s="150">
        <v>2010</v>
      </c>
      <c r="L234" s="156">
        <v>2.15</v>
      </c>
      <c r="M234" s="161" t="s">
        <v>568</v>
      </c>
      <c r="N234" s="162">
        <v>1</v>
      </c>
    </row>
    <row r="235" spans="2:14" ht="23.25" customHeight="1">
      <c r="B235" s="153">
        <v>125</v>
      </c>
      <c r="C235" s="152" t="s">
        <v>298</v>
      </c>
      <c r="D235" s="145" t="s">
        <v>552</v>
      </c>
      <c r="E235" s="150">
        <v>1</v>
      </c>
      <c r="F235" s="150">
        <v>32</v>
      </c>
      <c r="G235" s="150">
        <v>32</v>
      </c>
      <c r="H235" s="150">
        <v>3</v>
      </c>
      <c r="I235" s="150">
        <v>371923</v>
      </c>
      <c r="J235" s="150">
        <v>349640</v>
      </c>
      <c r="K235" s="150">
        <v>2010</v>
      </c>
      <c r="L235" s="156">
        <v>2.15</v>
      </c>
      <c r="M235" s="161" t="s">
        <v>569</v>
      </c>
      <c r="N235" s="162">
        <v>11</v>
      </c>
    </row>
    <row r="236" spans="2:14" ht="24" customHeight="1">
      <c r="B236" s="153">
        <v>126</v>
      </c>
      <c r="C236" s="152" t="s">
        <v>298</v>
      </c>
      <c r="D236" s="145" t="s">
        <v>553</v>
      </c>
      <c r="E236" s="150">
        <v>1</v>
      </c>
      <c r="F236" s="150">
        <v>32</v>
      </c>
      <c r="G236" s="150">
        <v>32</v>
      </c>
      <c r="H236" s="150">
        <v>3</v>
      </c>
      <c r="I236" s="150">
        <v>371923</v>
      </c>
      <c r="J236" s="150">
        <v>349640</v>
      </c>
      <c r="K236" s="150">
        <v>2010</v>
      </c>
      <c r="L236" s="156">
        <v>2.15</v>
      </c>
      <c r="M236" s="161" t="s">
        <v>570</v>
      </c>
      <c r="N236" s="162">
        <v>1</v>
      </c>
    </row>
    <row r="237" spans="2:14" ht="23.25" customHeight="1">
      <c r="B237" s="153">
        <v>127</v>
      </c>
      <c r="C237" s="152" t="s">
        <v>298</v>
      </c>
      <c r="D237" s="145" t="s">
        <v>554</v>
      </c>
      <c r="E237" s="150">
        <v>1</v>
      </c>
      <c r="F237" s="150">
        <v>32</v>
      </c>
      <c r="G237" s="150">
        <v>32</v>
      </c>
      <c r="H237" s="150">
        <v>3</v>
      </c>
      <c r="I237" s="150">
        <v>371923</v>
      </c>
      <c r="J237" s="150">
        <v>349640</v>
      </c>
      <c r="K237" s="150">
        <v>2010</v>
      </c>
      <c r="L237" s="156">
        <v>2.15</v>
      </c>
      <c r="M237" s="161" t="s">
        <v>571</v>
      </c>
      <c r="N237" s="162">
        <v>1</v>
      </c>
    </row>
    <row r="238" spans="2:14" ht="24" customHeight="1">
      <c r="B238" s="153">
        <v>128</v>
      </c>
      <c r="C238" s="152" t="s">
        <v>298</v>
      </c>
      <c r="D238" s="145" t="s">
        <v>555</v>
      </c>
      <c r="E238" s="150">
        <v>1</v>
      </c>
      <c r="F238" s="150">
        <v>32</v>
      </c>
      <c r="G238" s="150">
        <v>32</v>
      </c>
      <c r="H238" s="150">
        <v>3</v>
      </c>
      <c r="I238" s="150">
        <v>371923</v>
      </c>
      <c r="J238" s="150">
        <v>349640</v>
      </c>
      <c r="K238" s="150">
        <v>2010</v>
      </c>
      <c r="L238" s="156">
        <v>2.15</v>
      </c>
      <c r="M238" s="161" t="s">
        <v>572</v>
      </c>
      <c r="N238" s="162">
        <v>1</v>
      </c>
    </row>
    <row r="239" spans="2:14" ht="24" customHeight="1">
      <c r="B239" s="153">
        <v>129</v>
      </c>
      <c r="C239" s="145" t="s">
        <v>612</v>
      </c>
      <c r="D239" s="145" t="s">
        <v>556</v>
      </c>
      <c r="E239" s="150">
        <v>1</v>
      </c>
      <c r="F239" s="150">
        <v>25</v>
      </c>
      <c r="G239" s="150">
        <v>25</v>
      </c>
      <c r="H239" s="150">
        <v>0.5</v>
      </c>
      <c r="I239" s="150">
        <v>25000</v>
      </c>
      <c r="J239" s="150">
        <v>24000</v>
      </c>
      <c r="K239" s="150">
        <v>136</v>
      </c>
      <c r="L239" s="155">
        <v>0.06</v>
      </c>
      <c r="M239" s="161" t="s">
        <v>573</v>
      </c>
      <c r="N239" s="162">
        <v>1</v>
      </c>
    </row>
    <row r="240" spans="2:14" ht="24" customHeight="1">
      <c r="B240" s="153">
        <v>130</v>
      </c>
      <c r="C240" s="145" t="s">
        <v>612</v>
      </c>
      <c r="D240" s="145" t="s">
        <v>557</v>
      </c>
      <c r="E240" s="150">
        <v>1</v>
      </c>
      <c r="F240" s="150">
        <v>25</v>
      </c>
      <c r="G240" s="150">
        <v>25</v>
      </c>
      <c r="H240" s="150">
        <v>0.5</v>
      </c>
      <c r="I240" s="150">
        <v>25000</v>
      </c>
      <c r="J240" s="150">
        <v>24000</v>
      </c>
      <c r="K240" s="150">
        <v>136</v>
      </c>
      <c r="L240" s="155">
        <v>0.06</v>
      </c>
      <c r="M240" s="161" t="s">
        <v>574</v>
      </c>
      <c r="N240" s="162">
        <v>1</v>
      </c>
    </row>
    <row r="241" spans="2:14" ht="22.5" customHeight="1">
      <c r="B241" s="153">
        <v>131</v>
      </c>
      <c r="C241" s="145" t="s">
        <v>612</v>
      </c>
      <c r="D241" s="145" t="s">
        <v>558</v>
      </c>
      <c r="E241" s="150">
        <v>1</v>
      </c>
      <c r="F241" s="150">
        <v>25</v>
      </c>
      <c r="G241" s="150">
        <v>25</v>
      </c>
      <c r="H241" s="150">
        <v>0.5</v>
      </c>
      <c r="I241" s="150">
        <v>25000</v>
      </c>
      <c r="J241" s="150">
        <v>24000</v>
      </c>
      <c r="K241" s="150">
        <v>136</v>
      </c>
      <c r="L241" s="155">
        <v>0.06</v>
      </c>
      <c r="M241" s="161" t="s">
        <v>575</v>
      </c>
      <c r="N241" s="162">
        <v>1</v>
      </c>
    </row>
    <row r="242" spans="2:14" ht="24.75" customHeight="1">
      <c r="B242" s="153">
        <v>132</v>
      </c>
      <c r="C242" s="145" t="s">
        <v>612</v>
      </c>
      <c r="D242" s="145" t="s">
        <v>559</v>
      </c>
      <c r="E242" s="150">
        <v>1</v>
      </c>
      <c r="F242" s="150">
        <v>25</v>
      </c>
      <c r="G242" s="150">
        <v>25</v>
      </c>
      <c r="H242" s="150">
        <v>0.5</v>
      </c>
      <c r="I242" s="150">
        <v>25000</v>
      </c>
      <c r="J242" s="150">
        <v>24000</v>
      </c>
      <c r="K242" s="150">
        <v>136</v>
      </c>
      <c r="L242" s="155">
        <v>0.06</v>
      </c>
      <c r="M242" s="161" t="s">
        <v>576</v>
      </c>
      <c r="N242" s="162">
        <v>1</v>
      </c>
    </row>
    <row r="243" spans="2:14" ht="22.5" customHeight="1">
      <c r="B243" s="153">
        <v>133</v>
      </c>
      <c r="C243" s="145" t="s">
        <v>612</v>
      </c>
      <c r="D243" s="145" t="s">
        <v>493</v>
      </c>
      <c r="E243" s="150">
        <v>1</v>
      </c>
      <c r="F243" s="150">
        <v>25</v>
      </c>
      <c r="G243" s="150">
        <v>25</v>
      </c>
      <c r="H243" s="150">
        <v>0.5</v>
      </c>
      <c r="I243" s="150">
        <v>25000</v>
      </c>
      <c r="J243" s="150">
        <v>24000</v>
      </c>
      <c r="K243" s="150">
        <v>136</v>
      </c>
      <c r="L243" s="155">
        <v>0.06</v>
      </c>
      <c r="M243" s="161" t="s">
        <v>577</v>
      </c>
      <c r="N243" s="162">
        <v>1</v>
      </c>
    </row>
    <row r="244" spans="2:14" ht="21" customHeight="1">
      <c r="B244" s="153">
        <v>134</v>
      </c>
      <c r="C244" s="145" t="s">
        <v>612</v>
      </c>
      <c r="D244" s="145" t="s">
        <v>560</v>
      </c>
      <c r="E244" s="150">
        <v>1</v>
      </c>
      <c r="F244" s="150">
        <v>25</v>
      </c>
      <c r="G244" s="150">
        <v>25</v>
      </c>
      <c r="H244" s="150">
        <v>0.5</v>
      </c>
      <c r="I244" s="150">
        <v>25000</v>
      </c>
      <c r="J244" s="150">
        <v>24000</v>
      </c>
      <c r="K244" s="150">
        <v>136</v>
      </c>
      <c r="L244" s="155">
        <v>0.06</v>
      </c>
      <c r="M244" s="161" t="s">
        <v>578</v>
      </c>
      <c r="N244" s="162">
        <v>1</v>
      </c>
    </row>
    <row r="245" spans="2:14" ht="21.75" customHeight="1">
      <c r="B245" s="153">
        <v>135</v>
      </c>
      <c r="C245" s="145" t="s">
        <v>612</v>
      </c>
      <c r="D245" s="145" t="s">
        <v>490</v>
      </c>
      <c r="E245" s="150">
        <v>1</v>
      </c>
      <c r="F245" s="150">
        <v>25</v>
      </c>
      <c r="G245" s="150">
        <v>25</v>
      </c>
      <c r="H245" s="150">
        <v>0.5</v>
      </c>
      <c r="I245" s="150">
        <v>25000</v>
      </c>
      <c r="J245" s="150">
        <v>24000</v>
      </c>
      <c r="K245" s="150">
        <v>136</v>
      </c>
      <c r="L245" s="155">
        <v>0.06</v>
      </c>
      <c r="M245" s="161" t="s">
        <v>579</v>
      </c>
      <c r="N245" s="162">
        <v>1</v>
      </c>
    </row>
    <row r="246" spans="2:14" ht="22.5" customHeight="1">
      <c r="B246" s="153">
        <v>136</v>
      </c>
      <c r="C246" s="145" t="s">
        <v>612</v>
      </c>
      <c r="D246" s="145" t="s">
        <v>561</v>
      </c>
      <c r="E246" s="150">
        <v>1</v>
      </c>
      <c r="F246" s="150">
        <v>25</v>
      </c>
      <c r="G246" s="150">
        <v>25</v>
      </c>
      <c r="H246" s="150">
        <v>0.5</v>
      </c>
      <c r="I246" s="150">
        <v>25000</v>
      </c>
      <c r="J246" s="150">
        <v>24000</v>
      </c>
      <c r="K246" s="150">
        <v>136</v>
      </c>
      <c r="L246" s="155">
        <v>0.06</v>
      </c>
      <c r="M246" s="161" t="s">
        <v>580</v>
      </c>
      <c r="N246" s="162">
        <v>1</v>
      </c>
    </row>
    <row r="247" spans="2:14" ht="21.75" customHeight="1">
      <c r="B247" s="153">
        <v>137</v>
      </c>
      <c r="C247" s="145" t="s">
        <v>612</v>
      </c>
      <c r="D247" s="145" t="s">
        <v>351</v>
      </c>
      <c r="E247" s="150">
        <v>1</v>
      </c>
      <c r="F247" s="150">
        <v>25</v>
      </c>
      <c r="G247" s="150">
        <v>25</v>
      </c>
      <c r="H247" s="150">
        <v>0.5</v>
      </c>
      <c r="I247" s="150">
        <v>25000</v>
      </c>
      <c r="J247" s="150">
        <v>24000</v>
      </c>
      <c r="K247" s="150">
        <v>136</v>
      </c>
      <c r="L247" s="155">
        <v>0.06</v>
      </c>
      <c r="M247" s="161" t="s">
        <v>588</v>
      </c>
      <c r="N247" s="162">
        <v>1</v>
      </c>
    </row>
    <row r="248" spans="2:14" ht="21.75" customHeight="1">
      <c r="B248" s="153">
        <v>138</v>
      </c>
      <c r="C248" s="145" t="s">
        <v>612</v>
      </c>
      <c r="D248" s="145" t="s">
        <v>581</v>
      </c>
      <c r="E248" s="150">
        <v>1</v>
      </c>
      <c r="F248" s="150">
        <v>25</v>
      </c>
      <c r="G248" s="150">
        <v>25</v>
      </c>
      <c r="H248" s="150">
        <v>0.5</v>
      </c>
      <c r="I248" s="150">
        <v>25000</v>
      </c>
      <c r="J248" s="150">
        <v>24000</v>
      </c>
      <c r="K248" s="150">
        <v>136</v>
      </c>
      <c r="L248" s="155">
        <v>0.06</v>
      </c>
      <c r="M248" s="161" t="s">
        <v>589</v>
      </c>
      <c r="N248" s="162">
        <v>1</v>
      </c>
    </row>
    <row r="249" spans="2:14" ht="21.75" customHeight="1">
      <c r="B249" s="153">
        <v>139</v>
      </c>
      <c r="C249" s="145" t="s">
        <v>612</v>
      </c>
      <c r="D249" s="145" t="s">
        <v>582</v>
      </c>
      <c r="E249" s="150">
        <v>1</v>
      </c>
      <c r="F249" s="150">
        <v>25</v>
      </c>
      <c r="G249" s="150">
        <v>25</v>
      </c>
      <c r="H249" s="150">
        <v>0.5</v>
      </c>
      <c r="I249" s="150">
        <v>25000</v>
      </c>
      <c r="J249" s="150">
        <v>24000</v>
      </c>
      <c r="K249" s="150">
        <v>136</v>
      </c>
      <c r="L249" s="155">
        <v>0.06</v>
      </c>
      <c r="M249" s="161" t="s">
        <v>590</v>
      </c>
      <c r="N249" s="162">
        <v>1</v>
      </c>
    </row>
    <row r="250" spans="2:14" ht="21.75" customHeight="1">
      <c r="B250" s="153">
        <v>140</v>
      </c>
      <c r="C250" s="145" t="s">
        <v>612</v>
      </c>
      <c r="D250" s="145" t="s">
        <v>561</v>
      </c>
      <c r="E250" s="150">
        <v>1</v>
      </c>
      <c r="F250" s="150">
        <v>25</v>
      </c>
      <c r="G250" s="150">
        <v>25</v>
      </c>
      <c r="H250" s="150">
        <v>0.5</v>
      </c>
      <c r="I250" s="150">
        <v>25000</v>
      </c>
      <c r="J250" s="150">
        <v>24000</v>
      </c>
      <c r="K250" s="150">
        <v>136</v>
      </c>
      <c r="L250" s="155">
        <v>0.06</v>
      </c>
      <c r="M250" s="161" t="s">
        <v>591</v>
      </c>
      <c r="N250" s="162">
        <v>1</v>
      </c>
    </row>
    <row r="251" spans="2:14" ht="21.75" customHeight="1">
      <c r="B251" s="153">
        <v>141</v>
      </c>
      <c r="C251" s="145" t="s">
        <v>612</v>
      </c>
      <c r="D251" s="145" t="s">
        <v>583</v>
      </c>
      <c r="E251" s="150">
        <v>1</v>
      </c>
      <c r="F251" s="150">
        <v>25</v>
      </c>
      <c r="G251" s="150">
        <v>25</v>
      </c>
      <c r="H251" s="150">
        <v>0.5</v>
      </c>
      <c r="I251" s="150">
        <v>25000</v>
      </c>
      <c r="J251" s="150">
        <v>24000</v>
      </c>
      <c r="K251" s="150">
        <v>136</v>
      </c>
      <c r="L251" s="155">
        <v>0.06</v>
      </c>
      <c r="M251" s="161" t="s">
        <v>592</v>
      </c>
      <c r="N251" s="162">
        <v>1</v>
      </c>
    </row>
    <row r="252" spans="2:14" ht="21.75" customHeight="1">
      <c r="B252" s="153">
        <v>142</v>
      </c>
      <c r="C252" s="145" t="s">
        <v>612</v>
      </c>
      <c r="D252" s="145" t="s">
        <v>584</v>
      </c>
      <c r="E252" s="150">
        <v>1</v>
      </c>
      <c r="F252" s="150">
        <v>25</v>
      </c>
      <c r="G252" s="150">
        <v>25</v>
      </c>
      <c r="H252" s="150">
        <v>0.5</v>
      </c>
      <c r="I252" s="150">
        <v>25000</v>
      </c>
      <c r="J252" s="150">
        <v>24000</v>
      </c>
      <c r="K252" s="150">
        <v>136</v>
      </c>
      <c r="L252" s="155">
        <v>0.06</v>
      </c>
      <c r="M252" s="161" t="s">
        <v>593</v>
      </c>
      <c r="N252" s="162">
        <v>1</v>
      </c>
    </row>
    <row r="253" spans="2:14" ht="21.75" customHeight="1">
      <c r="B253" s="153">
        <v>143</v>
      </c>
      <c r="C253" s="145" t="s">
        <v>612</v>
      </c>
      <c r="D253" s="145" t="s">
        <v>492</v>
      </c>
      <c r="E253" s="150">
        <v>1</v>
      </c>
      <c r="F253" s="150">
        <v>25</v>
      </c>
      <c r="G253" s="150">
        <v>25</v>
      </c>
      <c r="H253" s="150">
        <v>0.5</v>
      </c>
      <c r="I253" s="150">
        <v>25000</v>
      </c>
      <c r="J253" s="150">
        <v>24000</v>
      </c>
      <c r="K253" s="150">
        <v>136</v>
      </c>
      <c r="L253" s="155">
        <v>0.06</v>
      </c>
      <c r="M253" s="161" t="s">
        <v>594</v>
      </c>
      <c r="N253" s="162">
        <v>1</v>
      </c>
    </row>
    <row r="254" spans="2:14" ht="21.75" customHeight="1">
      <c r="B254" s="153">
        <v>144</v>
      </c>
      <c r="C254" s="145" t="s">
        <v>612</v>
      </c>
      <c r="D254" s="145" t="s">
        <v>526</v>
      </c>
      <c r="E254" s="150">
        <v>1</v>
      </c>
      <c r="F254" s="150">
        <v>25</v>
      </c>
      <c r="G254" s="150">
        <v>25</v>
      </c>
      <c r="H254" s="150">
        <v>0.5</v>
      </c>
      <c r="I254" s="150">
        <v>25000</v>
      </c>
      <c r="J254" s="150">
        <v>24000</v>
      </c>
      <c r="K254" s="150">
        <v>136</v>
      </c>
      <c r="L254" s="155">
        <v>0.06</v>
      </c>
      <c r="M254" s="161" t="s">
        <v>595</v>
      </c>
      <c r="N254" s="162">
        <v>1</v>
      </c>
    </row>
    <row r="255" spans="2:14" ht="21.75" customHeight="1">
      <c r="B255" s="153">
        <v>145</v>
      </c>
      <c r="C255" s="145" t="s">
        <v>612</v>
      </c>
      <c r="D255" s="145" t="s">
        <v>463</v>
      </c>
      <c r="E255" s="150">
        <v>1</v>
      </c>
      <c r="F255" s="150">
        <v>25</v>
      </c>
      <c r="G255" s="150">
        <v>25</v>
      </c>
      <c r="H255" s="150">
        <v>0.5</v>
      </c>
      <c r="I255" s="150">
        <v>25000</v>
      </c>
      <c r="J255" s="150">
        <v>24000</v>
      </c>
      <c r="K255" s="150">
        <v>136</v>
      </c>
      <c r="L255" s="155">
        <v>0.06</v>
      </c>
      <c r="M255" s="161" t="s">
        <v>596</v>
      </c>
      <c r="N255" s="162">
        <v>1</v>
      </c>
    </row>
    <row r="256" spans="2:14" ht="21.75" customHeight="1">
      <c r="B256" s="153">
        <v>146</v>
      </c>
      <c r="C256" s="145" t="s">
        <v>612</v>
      </c>
      <c r="D256" s="145" t="s">
        <v>585</v>
      </c>
      <c r="E256" s="150">
        <v>1</v>
      </c>
      <c r="F256" s="150">
        <v>25</v>
      </c>
      <c r="G256" s="150">
        <v>25</v>
      </c>
      <c r="H256" s="150">
        <v>0.5</v>
      </c>
      <c r="I256" s="150">
        <v>25000</v>
      </c>
      <c r="J256" s="150">
        <v>24000</v>
      </c>
      <c r="K256" s="150">
        <v>136</v>
      </c>
      <c r="L256" s="155">
        <v>0.06</v>
      </c>
      <c r="M256" s="161" t="s">
        <v>597</v>
      </c>
      <c r="N256" s="162">
        <v>1</v>
      </c>
    </row>
    <row r="257" spans="2:14" ht="21.75" customHeight="1">
      <c r="B257" s="153">
        <v>147</v>
      </c>
      <c r="C257" s="145" t="s">
        <v>612</v>
      </c>
      <c r="D257" s="145" t="s">
        <v>586</v>
      </c>
      <c r="E257" s="150">
        <v>1</v>
      </c>
      <c r="F257" s="150">
        <v>25</v>
      </c>
      <c r="G257" s="150">
        <v>25</v>
      </c>
      <c r="H257" s="150">
        <v>0.5</v>
      </c>
      <c r="I257" s="150">
        <v>25000</v>
      </c>
      <c r="J257" s="150">
        <v>24000</v>
      </c>
      <c r="K257" s="150">
        <v>136</v>
      </c>
      <c r="L257" s="155">
        <v>0.06</v>
      </c>
      <c r="M257" s="161" t="s">
        <v>598</v>
      </c>
      <c r="N257" s="162">
        <v>1</v>
      </c>
    </row>
    <row r="258" spans="2:14" ht="21.75" customHeight="1">
      <c r="B258" s="153">
        <v>148</v>
      </c>
      <c r="C258" s="145" t="s">
        <v>612</v>
      </c>
      <c r="D258" s="145" t="s">
        <v>491</v>
      </c>
      <c r="E258" s="150">
        <v>1</v>
      </c>
      <c r="F258" s="150">
        <v>25</v>
      </c>
      <c r="G258" s="150">
        <v>25</v>
      </c>
      <c r="H258" s="150">
        <v>0.5</v>
      </c>
      <c r="I258" s="150">
        <v>25000</v>
      </c>
      <c r="J258" s="150">
        <v>24000</v>
      </c>
      <c r="K258" s="150">
        <v>136</v>
      </c>
      <c r="L258" s="155">
        <v>0.06</v>
      </c>
      <c r="M258" s="161" t="s">
        <v>599</v>
      </c>
      <c r="N258" s="162">
        <v>1</v>
      </c>
    </row>
    <row r="259" spans="2:14" ht="21.75" customHeight="1">
      <c r="B259" s="153">
        <v>149</v>
      </c>
      <c r="C259" s="145" t="s">
        <v>612</v>
      </c>
      <c r="D259" s="145" t="s">
        <v>356</v>
      </c>
      <c r="E259" s="150">
        <v>1</v>
      </c>
      <c r="F259" s="150">
        <v>25</v>
      </c>
      <c r="G259" s="150">
        <v>25</v>
      </c>
      <c r="H259" s="150">
        <v>0.5</v>
      </c>
      <c r="I259" s="150">
        <v>25000</v>
      </c>
      <c r="J259" s="150">
        <v>24000</v>
      </c>
      <c r="K259" s="150">
        <v>136</v>
      </c>
      <c r="L259" s="155">
        <v>0.06</v>
      </c>
      <c r="M259" s="161" t="s">
        <v>600</v>
      </c>
      <c r="N259" s="162">
        <v>1</v>
      </c>
    </row>
    <row r="260" spans="2:14" ht="21.75" customHeight="1">
      <c r="B260" s="153">
        <v>150</v>
      </c>
      <c r="C260" s="145" t="s">
        <v>612</v>
      </c>
      <c r="D260" s="145" t="s">
        <v>550</v>
      </c>
      <c r="E260" s="150">
        <v>1</v>
      </c>
      <c r="F260" s="150">
        <v>25</v>
      </c>
      <c r="G260" s="150">
        <v>25</v>
      </c>
      <c r="H260" s="150">
        <v>0.5</v>
      </c>
      <c r="I260" s="150">
        <v>25000</v>
      </c>
      <c r="J260" s="150">
        <v>24000</v>
      </c>
      <c r="K260" s="150">
        <v>136</v>
      </c>
      <c r="L260" s="155">
        <v>0.06</v>
      </c>
      <c r="M260" s="161" t="s">
        <v>601</v>
      </c>
      <c r="N260" s="162">
        <v>1</v>
      </c>
    </row>
    <row r="261" spans="2:14" ht="21.75" customHeight="1">
      <c r="B261" s="153">
        <v>151</v>
      </c>
      <c r="C261" s="145" t="s">
        <v>612</v>
      </c>
      <c r="D261" s="145" t="s">
        <v>587</v>
      </c>
      <c r="E261" s="150">
        <v>1</v>
      </c>
      <c r="F261" s="150">
        <v>25</v>
      </c>
      <c r="G261" s="150">
        <v>25</v>
      </c>
      <c r="H261" s="150">
        <v>0.5</v>
      </c>
      <c r="I261" s="150">
        <v>25000</v>
      </c>
      <c r="J261" s="150">
        <v>24000</v>
      </c>
      <c r="K261" s="150">
        <v>136</v>
      </c>
      <c r="L261" s="155">
        <v>0.06</v>
      </c>
      <c r="M261" s="161" t="s">
        <v>602</v>
      </c>
      <c r="N261" s="162">
        <v>1</v>
      </c>
    </row>
    <row r="262" spans="2:14" ht="21.75" customHeight="1">
      <c r="B262" s="12"/>
      <c r="C262" s="99"/>
      <c r="D262" s="98"/>
      <c r="E262" s="150"/>
      <c r="F262" s="150"/>
      <c r="G262" s="150"/>
      <c r="H262" s="150"/>
      <c r="I262" s="151"/>
      <c r="J262" s="151"/>
      <c r="K262" s="151"/>
      <c r="L262" s="155"/>
      <c r="M262" s="161"/>
      <c r="N262" s="162"/>
    </row>
    <row r="263" spans="2:14" ht="29.25" customHeight="1">
      <c r="B263" s="186" t="s">
        <v>290</v>
      </c>
      <c r="C263" s="187"/>
      <c r="D263" s="188"/>
      <c r="E263" s="150"/>
      <c r="F263" s="150"/>
      <c r="G263" s="150"/>
      <c r="H263" s="150"/>
      <c r="I263" s="151"/>
      <c r="J263" s="151"/>
      <c r="K263" s="151"/>
      <c r="L263" s="155"/>
      <c r="M263" s="161"/>
      <c r="N263" s="162"/>
    </row>
    <row r="264" spans="2:14" ht="15" customHeight="1">
      <c r="B264" s="189">
        <v>1</v>
      </c>
      <c r="C264" s="145" t="s">
        <v>298</v>
      </c>
      <c r="D264" s="169" t="s">
        <v>299</v>
      </c>
      <c r="E264" s="151">
        <v>1</v>
      </c>
      <c r="F264" s="157">
        <v>32</v>
      </c>
      <c r="G264" s="157">
        <v>32</v>
      </c>
      <c r="H264" s="157">
        <v>3</v>
      </c>
      <c r="I264" s="157">
        <v>743846</v>
      </c>
      <c r="J264" s="157">
        <v>699280</v>
      </c>
      <c r="K264" s="157">
        <v>4020</v>
      </c>
      <c r="L264" s="156">
        <v>2.15</v>
      </c>
      <c r="M264" s="159" t="s">
        <v>300</v>
      </c>
      <c r="N264" s="158">
        <v>1</v>
      </c>
    </row>
    <row r="265" spans="2:14" ht="15" customHeight="1">
      <c r="B265" s="190"/>
      <c r="C265" s="145" t="s">
        <v>204</v>
      </c>
      <c r="D265" s="170"/>
      <c r="E265" s="151">
        <v>1</v>
      </c>
      <c r="F265" s="149" t="s">
        <v>312</v>
      </c>
      <c r="G265" s="157"/>
      <c r="H265" s="157"/>
      <c r="I265" s="149">
        <v>111000</v>
      </c>
      <c r="J265" s="149">
        <v>15000</v>
      </c>
      <c r="K265" s="149">
        <v>638</v>
      </c>
      <c r="L265" s="156">
        <v>0.4</v>
      </c>
      <c r="M265" s="159" t="s">
        <v>304</v>
      </c>
      <c r="N265" s="158">
        <v>1</v>
      </c>
    </row>
    <row r="266" spans="2:14" ht="15" customHeight="1">
      <c r="B266" s="154">
        <v>2</v>
      </c>
      <c r="C266" s="145" t="s">
        <v>607</v>
      </c>
      <c r="D266" s="145" t="s">
        <v>302</v>
      </c>
      <c r="E266" s="151">
        <v>1</v>
      </c>
      <c r="F266" s="160" t="s">
        <v>303</v>
      </c>
      <c r="G266" s="149"/>
      <c r="H266" s="149"/>
      <c r="I266" s="149">
        <v>500000</v>
      </c>
      <c r="J266" s="149">
        <v>450000</v>
      </c>
      <c r="K266" s="149">
        <v>2555</v>
      </c>
      <c r="L266" s="156">
        <v>2</v>
      </c>
      <c r="M266" s="159" t="s">
        <v>304</v>
      </c>
      <c r="N266" s="158">
        <v>1</v>
      </c>
    </row>
    <row r="267" spans="2:14" ht="15" customHeight="1">
      <c r="B267" s="154">
        <v>3</v>
      </c>
      <c r="C267" s="145" t="s">
        <v>305</v>
      </c>
      <c r="D267" s="145" t="s">
        <v>306</v>
      </c>
      <c r="E267" s="151">
        <v>6</v>
      </c>
      <c r="F267" s="149">
        <v>8</v>
      </c>
      <c r="G267" s="149"/>
      <c r="H267" s="149">
        <v>1</v>
      </c>
      <c r="I267" s="157">
        <v>57636</v>
      </c>
      <c r="J267" s="157">
        <v>46314</v>
      </c>
      <c r="K267" s="157">
        <v>264</v>
      </c>
      <c r="L267" s="156">
        <v>3</v>
      </c>
      <c r="M267" s="159" t="s">
        <v>307</v>
      </c>
      <c r="N267" s="158">
        <v>1</v>
      </c>
    </row>
    <row r="268" spans="2:14" ht="15" customHeight="1">
      <c r="B268" s="154">
        <v>4</v>
      </c>
      <c r="C268" s="145" t="s">
        <v>308</v>
      </c>
      <c r="D268" s="145" t="s">
        <v>342</v>
      </c>
      <c r="E268" s="151">
        <v>1</v>
      </c>
      <c r="F268" s="149" t="s">
        <v>309</v>
      </c>
      <c r="G268" s="149"/>
      <c r="H268" s="149"/>
      <c r="I268" s="149">
        <v>500000</v>
      </c>
      <c r="J268" s="149">
        <v>330000</v>
      </c>
      <c r="K268" s="149">
        <v>1511</v>
      </c>
      <c r="L268" s="156">
        <v>1.6</v>
      </c>
      <c r="M268" s="159" t="s">
        <v>310</v>
      </c>
      <c r="N268" s="158">
        <v>1</v>
      </c>
    </row>
    <row r="269" spans="2:14" ht="15" customHeight="1">
      <c r="B269" s="154">
        <v>5</v>
      </c>
      <c r="C269" s="145" t="s">
        <v>204</v>
      </c>
      <c r="D269" s="145" t="s">
        <v>311</v>
      </c>
      <c r="E269" s="151">
        <v>1</v>
      </c>
      <c r="F269" s="149" t="s">
        <v>312</v>
      </c>
      <c r="G269" s="149"/>
      <c r="H269" s="149"/>
      <c r="I269" s="149">
        <v>111000</v>
      </c>
      <c r="J269" s="149">
        <v>15000</v>
      </c>
      <c r="K269" s="149">
        <v>638</v>
      </c>
      <c r="L269" s="156">
        <v>0.4</v>
      </c>
      <c r="M269" s="159" t="s">
        <v>313</v>
      </c>
      <c r="N269" s="158">
        <v>1</v>
      </c>
    </row>
    <row r="270" spans="2:14" ht="15" customHeight="1">
      <c r="B270" s="154">
        <v>6</v>
      </c>
      <c r="C270" s="145" t="s">
        <v>608</v>
      </c>
      <c r="D270" s="145" t="s">
        <v>311</v>
      </c>
      <c r="E270" s="151">
        <v>1</v>
      </c>
      <c r="F270" s="149" t="s">
        <v>312</v>
      </c>
      <c r="G270" s="149"/>
      <c r="H270" s="149"/>
      <c r="I270" s="149">
        <v>100000</v>
      </c>
      <c r="J270" s="149">
        <v>90000</v>
      </c>
      <c r="K270" s="149">
        <v>511</v>
      </c>
      <c r="L270" s="156">
        <v>0.4</v>
      </c>
      <c r="M270" s="159" t="s">
        <v>313</v>
      </c>
      <c r="N270" s="158">
        <v>1</v>
      </c>
    </row>
    <row r="271" spans="2:14" ht="15" customHeight="1">
      <c r="B271" s="154">
        <v>7</v>
      </c>
      <c r="C271" s="145" t="s">
        <v>204</v>
      </c>
      <c r="D271" s="145" t="s">
        <v>311</v>
      </c>
      <c r="E271" s="151">
        <v>1</v>
      </c>
      <c r="F271" s="149" t="s">
        <v>312</v>
      </c>
      <c r="G271" s="149"/>
      <c r="H271" s="149"/>
      <c r="I271" s="149">
        <v>111000</v>
      </c>
      <c r="J271" s="149">
        <v>15000</v>
      </c>
      <c r="K271" s="149">
        <v>638</v>
      </c>
      <c r="L271" s="156">
        <v>0.4</v>
      </c>
      <c r="M271" s="159" t="s">
        <v>316</v>
      </c>
      <c r="N271" s="158">
        <v>1</v>
      </c>
    </row>
    <row r="272" spans="2:14" ht="15" customHeight="1">
      <c r="B272" s="154">
        <v>6</v>
      </c>
      <c r="C272" s="145" t="s">
        <v>609</v>
      </c>
      <c r="D272" s="145" t="s">
        <v>314</v>
      </c>
      <c r="E272" s="151">
        <v>1</v>
      </c>
      <c r="F272" s="149" t="s">
        <v>312</v>
      </c>
      <c r="G272" s="149"/>
      <c r="H272" s="149"/>
      <c r="I272" s="149">
        <v>111000</v>
      </c>
      <c r="J272" s="149">
        <v>15000</v>
      </c>
      <c r="K272" s="149">
        <v>638</v>
      </c>
      <c r="L272" s="156">
        <v>0.4</v>
      </c>
      <c r="M272" s="159" t="s">
        <v>316</v>
      </c>
      <c r="N272" s="158">
        <v>1</v>
      </c>
    </row>
    <row r="273" spans="2:14" ht="15" customHeight="1">
      <c r="B273" s="154">
        <v>6</v>
      </c>
      <c r="C273" s="145" t="s">
        <v>607</v>
      </c>
      <c r="D273" s="145" t="s">
        <v>314</v>
      </c>
      <c r="E273" s="151">
        <v>1</v>
      </c>
      <c r="F273" s="149" t="s">
        <v>315</v>
      </c>
      <c r="G273" s="149"/>
      <c r="H273" s="149"/>
      <c r="I273" s="149">
        <v>200000</v>
      </c>
      <c r="J273" s="149">
        <v>180000</v>
      </c>
      <c r="K273" s="149">
        <v>1022</v>
      </c>
      <c r="L273" s="156">
        <v>0.8</v>
      </c>
      <c r="M273" s="159" t="s">
        <v>316</v>
      </c>
      <c r="N273" s="158">
        <v>1</v>
      </c>
    </row>
    <row r="274" spans="2:14" ht="15" customHeight="1">
      <c r="B274" s="154">
        <v>7</v>
      </c>
      <c r="C274" s="145" t="s">
        <v>308</v>
      </c>
      <c r="D274" s="145" t="s">
        <v>317</v>
      </c>
      <c r="E274" s="151">
        <v>1</v>
      </c>
      <c r="F274" s="149" t="s">
        <v>318</v>
      </c>
      <c r="G274" s="149"/>
      <c r="H274" s="149"/>
      <c r="I274" s="149">
        <v>65000</v>
      </c>
      <c r="J274" s="149">
        <v>60000</v>
      </c>
      <c r="K274" s="149">
        <v>370</v>
      </c>
      <c r="L274" s="156">
        <v>0.4</v>
      </c>
      <c r="M274" s="159" t="s">
        <v>319</v>
      </c>
      <c r="N274" s="158">
        <v>1</v>
      </c>
    </row>
    <row r="275" spans="2:14" ht="15" customHeight="1">
      <c r="B275" s="154">
        <v>8</v>
      </c>
      <c r="C275" s="145" t="s">
        <v>320</v>
      </c>
      <c r="D275" s="145" t="s">
        <v>317</v>
      </c>
      <c r="E275" s="151">
        <v>1</v>
      </c>
      <c r="F275" s="149">
        <v>5</v>
      </c>
      <c r="G275" s="149"/>
      <c r="H275" s="149">
        <v>1</v>
      </c>
      <c r="I275" s="157">
        <v>14098</v>
      </c>
      <c r="J275" s="157">
        <v>12475</v>
      </c>
      <c r="K275" s="157">
        <v>71</v>
      </c>
      <c r="L275" s="156">
        <v>5</v>
      </c>
      <c r="M275" s="159" t="s">
        <v>321</v>
      </c>
      <c r="N275" s="158">
        <v>1</v>
      </c>
    </row>
    <row r="276" spans="2:14" ht="15" customHeight="1">
      <c r="B276" s="154">
        <v>9</v>
      </c>
      <c r="C276" s="145" t="s">
        <v>301</v>
      </c>
      <c r="D276" s="145" t="s">
        <v>322</v>
      </c>
      <c r="E276" s="151">
        <v>1</v>
      </c>
      <c r="F276" s="149" t="s">
        <v>323</v>
      </c>
      <c r="G276" s="149"/>
      <c r="H276" s="149"/>
      <c r="I276" s="157">
        <v>300000</v>
      </c>
      <c r="J276" s="149">
        <v>270000</v>
      </c>
      <c r="K276" s="157">
        <v>1533</v>
      </c>
      <c r="L276" s="156">
        <v>1.2</v>
      </c>
      <c r="M276" s="159" t="s">
        <v>324</v>
      </c>
      <c r="N276" s="158">
        <v>1</v>
      </c>
    </row>
    <row r="277" spans="2:14" ht="15" customHeight="1">
      <c r="B277" s="154">
        <v>10</v>
      </c>
      <c r="C277" s="145" t="s">
        <v>301</v>
      </c>
      <c r="D277" s="145" t="s">
        <v>325</v>
      </c>
      <c r="E277" s="151">
        <v>1</v>
      </c>
      <c r="F277" s="149" t="s">
        <v>326</v>
      </c>
      <c r="G277" s="149"/>
      <c r="H277" s="149"/>
      <c r="I277" s="157">
        <v>700000</v>
      </c>
      <c r="J277" s="149">
        <v>630000</v>
      </c>
      <c r="K277" s="149">
        <v>3577</v>
      </c>
      <c r="L277" s="156">
        <v>2.8</v>
      </c>
      <c r="M277" s="159" t="s">
        <v>327</v>
      </c>
      <c r="N277" s="158">
        <v>1</v>
      </c>
    </row>
    <row r="278" spans="2:14" ht="15" customHeight="1">
      <c r="B278" s="154">
        <v>11</v>
      </c>
      <c r="C278" s="145" t="s">
        <v>305</v>
      </c>
      <c r="D278" s="145" t="s">
        <v>328</v>
      </c>
      <c r="E278" s="151">
        <v>2</v>
      </c>
      <c r="F278" s="149">
        <v>8</v>
      </c>
      <c r="G278" s="149"/>
      <c r="H278" s="149">
        <v>1</v>
      </c>
      <c r="I278" s="157">
        <v>19212</v>
      </c>
      <c r="J278" s="157">
        <v>15438</v>
      </c>
      <c r="K278" s="157">
        <v>88</v>
      </c>
      <c r="L278" s="156">
        <v>1</v>
      </c>
      <c r="M278" s="159" t="s">
        <v>329</v>
      </c>
      <c r="N278" s="158">
        <v>1</v>
      </c>
    </row>
    <row r="279" spans="2:14" ht="15" customHeight="1">
      <c r="B279" s="154">
        <v>12</v>
      </c>
      <c r="C279" s="145" t="s">
        <v>330</v>
      </c>
      <c r="D279" s="145" t="s">
        <v>331</v>
      </c>
      <c r="E279" s="151">
        <v>1</v>
      </c>
      <c r="F279" s="149" t="s">
        <v>332</v>
      </c>
      <c r="G279" s="149"/>
      <c r="H279" s="149"/>
      <c r="I279" s="157">
        <v>1114654</v>
      </c>
      <c r="J279" s="157">
        <v>312104</v>
      </c>
      <c r="K279" s="157">
        <v>1773</v>
      </c>
      <c r="L279" s="156"/>
      <c r="M279" s="159" t="s">
        <v>333</v>
      </c>
      <c r="N279" s="158">
        <v>1</v>
      </c>
    </row>
    <row r="280" spans="2:14" ht="15" customHeight="1">
      <c r="B280" s="154">
        <v>13</v>
      </c>
      <c r="C280" s="145" t="s">
        <v>305</v>
      </c>
      <c r="D280" s="145" t="s">
        <v>334</v>
      </c>
      <c r="E280" s="151">
        <v>3</v>
      </c>
      <c r="F280" s="149">
        <v>6</v>
      </c>
      <c r="G280" s="149"/>
      <c r="H280" s="149">
        <v>1</v>
      </c>
      <c r="I280" s="157">
        <v>28818</v>
      </c>
      <c r="J280" s="157">
        <v>23157</v>
      </c>
      <c r="K280" s="157">
        <v>132</v>
      </c>
      <c r="L280" s="156">
        <v>1.05</v>
      </c>
      <c r="M280" s="159" t="s">
        <v>335</v>
      </c>
      <c r="N280" s="158">
        <v>1</v>
      </c>
    </row>
    <row r="281" spans="2:14" ht="15" customHeight="1">
      <c r="B281" s="154">
        <v>14</v>
      </c>
      <c r="C281" s="145" t="s">
        <v>305</v>
      </c>
      <c r="D281" s="145" t="s">
        <v>336</v>
      </c>
      <c r="E281" s="151">
        <v>3</v>
      </c>
      <c r="F281" s="149">
        <v>7</v>
      </c>
      <c r="G281" s="149"/>
      <c r="H281" s="149">
        <v>1</v>
      </c>
      <c r="I281" s="157">
        <v>28818</v>
      </c>
      <c r="J281" s="157">
        <v>23157</v>
      </c>
      <c r="K281" s="157">
        <v>132</v>
      </c>
      <c r="L281" s="156">
        <v>1.05</v>
      </c>
      <c r="M281" s="159" t="s">
        <v>337</v>
      </c>
      <c r="N281" s="158">
        <v>1</v>
      </c>
    </row>
    <row r="282" spans="2:14" ht="15" customHeight="1">
      <c r="B282" s="154">
        <v>15</v>
      </c>
      <c r="C282" s="145" t="s">
        <v>305</v>
      </c>
      <c r="D282" s="145" t="s">
        <v>338</v>
      </c>
      <c r="E282" s="151">
        <v>3</v>
      </c>
      <c r="F282" s="149">
        <v>8</v>
      </c>
      <c r="G282" s="149"/>
      <c r="H282" s="149">
        <v>1</v>
      </c>
      <c r="I282" s="157">
        <v>28818</v>
      </c>
      <c r="J282" s="157">
        <v>23157</v>
      </c>
      <c r="K282" s="157">
        <v>132</v>
      </c>
      <c r="L282" s="156">
        <v>1.5</v>
      </c>
      <c r="M282" s="159" t="s">
        <v>339</v>
      </c>
      <c r="N282" s="158">
        <v>1</v>
      </c>
    </row>
    <row r="283" spans="2:14" ht="15" customHeight="1">
      <c r="B283" s="146"/>
      <c r="C283" s="147"/>
      <c r="D283" s="148"/>
      <c r="E283" s="151"/>
      <c r="F283" s="151"/>
      <c r="G283" s="151"/>
      <c r="H283" s="151"/>
      <c r="I283" s="151"/>
      <c r="J283" s="151"/>
      <c r="K283" s="151"/>
      <c r="L283" s="155"/>
      <c r="M283" s="163"/>
      <c r="N283" s="164"/>
    </row>
    <row r="284" spans="2:14" s="80" customFormat="1" ht="24" customHeight="1" thickBot="1">
      <c r="B284" s="181" t="s">
        <v>251</v>
      </c>
      <c r="C284" s="182"/>
      <c r="D284" s="183"/>
      <c r="E284" s="165">
        <f>SUM(E283:E283)+SUM(E77:E282)</f>
        <v>216</v>
      </c>
      <c r="F284" s="165"/>
      <c r="G284" s="165"/>
      <c r="H284" s="165"/>
      <c r="I284" s="166">
        <f>SUM(I77:I283)</f>
        <v>40224558</v>
      </c>
      <c r="J284" s="166">
        <f>SUM(J77:J283)</f>
        <v>21475940</v>
      </c>
      <c r="K284" s="167">
        <f>SUM(K77:K283)</f>
        <v>125099</v>
      </c>
      <c r="L284" s="167">
        <f>SUM(L283:L283)+SUM(L77:L282)</f>
        <v>183.1650000000002</v>
      </c>
      <c r="M284" s="167"/>
      <c r="N284" s="168">
        <f>SUM(N283:N283)+SUM(N77:N282)</f>
        <v>214</v>
      </c>
    </row>
  </sheetData>
  <mergeCells count="89">
    <mergeCell ref="B264:B265"/>
    <mergeCell ref="D264:D265"/>
    <mergeCell ref="B143:B144"/>
    <mergeCell ref="B1:N1"/>
    <mergeCell ref="I17:L17"/>
    <mergeCell ref="E9:L9"/>
    <mergeCell ref="B76:N76"/>
    <mergeCell ref="B74:B75"/>
    <mergeCell ref="C74:C75"/>
    <mergeCell ref="D74:D75"/>
    <mergeCell ref="E74:E75"/>
    <mergeCell ref="F74:H74"/>
    <mergeCell ref="E6:K6"/>
    <mergeCell ref="E7:K7"/>
    <mergeCell ref="E8:K8"/>
    <mergeCell ref="N74:N75"/>
    <mergeCell ref="Q7:R7"/>
    <mergeCell ref="I16:L16"/>
    <mergeCell ref="D73:N73"/>
    <mergeCell ref="E3:L3"/>
    <mergeCell ref="B284:D284"/>
    <mergeCell ref="E5:N5"/>
    <mergeCell ref="B263:D263"/>
    <mergeCell ref="D77:D78"/>
    <mergeCell ref="D79:D80"/>
    <mergeCell ref="B77:B78"/>
    <mergeCell ref="B79:B80"/>
    <mergeCell ref="D81:D82"/>
    <mergeCell ref="D83:D84"/>
    <mergeCell ref="B81:B82"/>
    <mergeCell ref="B83:B84"/>
    <mergeCell ref="D85:D86"/>
    <mergeCell ref="B85:B86"/>
    <mergeCell ref="D87:D88"/>
    <mergeCell ref="B87:B88"/>
    <mergeCell ref="D89:D90"/>
    <mergeCell ref="B89:B90"/>
    <mergeCell ref="D91:D92"/>
    <mergeCell ref="B91:B92"/>
    <mergeCell ref="B93:B94"/>
    <mergeCell ref="D93:D94"/>
    <mergeCell ref="D95:D96"/>
    <mergeCell ref="B95:B96"/>
    <mergeCell ref="D97:D98"/>
    <mergeCell ref="B97:B98"/>
    <mergeCell ref="D99:D100"/>
    <mergeCell ref="B99:B100"/>
    <mergeCell ref="D101:D102"/>
    <mergeCell ref="B101:B102"/>
    <mergeCell ref="D103:D104"/>
    <mergeCell ref="B103:B104"/>
    <mergeCell ref="B105:B106"/>
    <mergeCell ref="D105:D106"/>
    <mergeCell ref="B107:B108"/>
    <mergeCell ref="D107:D108"/>
    <mergeCell ref="D109:D110"/>
    <mergeCell ref="B109:B110"/>
    <mergeCell ref="D111:D112"/>
    <mergeCell ref="B111:B112"/>
    <mergeCell ref="B113:B114"/>
    <mergeCell ref="D113:D114"/>
    <mergeCell ref="B115:B116"/>
    <mergeCell ref="D115:D116"/>
    <mergeCell ref="B117:B118"/>
    <mergeCell ref="D117:D118"/>
    <mergeCell ref="B119:B120"/>
    <mergeCell ref="D119:D120"/>
    <mergeCell ref="D121:D122"/>
    <mergeCell ref="B121:B122"/>
    <mergeCell ref="D123:D124"/>
    <mergeCell ref="B123:B124"/>
    <mergeCell ref="D125:D126"/>
    <mergeCell ref="B127:B128"/>
    <mergeCell ref="B125:B126"/>
    <mergeCell ref="B129:B130"/>
    <mergeCell ref="D129:D130"/>
    <mergeCell ref="B131:B132"/>
    <mergeCell ref="D131:D132"/>
    <mergeCell ref="D133:D134"/>
    <mergeCell ref="B133:B134"/>
    <mergeCell ref="B135:B136"/>
    <mergeCell ref="D135:D136"/>
    <mergeCell ref="D143:D144"/>
    <mergeCell ref="B137:B138"/>
    <mergeCell ref="D137:D138"/>
    <mergeCell ref="B139:B140"/>
    <mergeCell ref="D139:D140"/>
    <mergeCell ref="D141:D142"/>
    <mergeCell ref="B141:B1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210" t="s">
        <v>252</v>
      </c>
      <c r="B1" s="210"/>
      <c r="C1" s="210"/>
      <c r="D1" s="210"/>
      <c r="E1" s="210"/>
      <c r="F1" s="210"/>
      <c r="G1" s="52" t="s">
        <v>253</v>
      </c>
    </row>
    <row r="2" spans="1:7" ht="15">
      <c r="A2" s="209" t="s">
        <v>47</v>
      </c>
      <c r="B2" s="209"/>
      <c r="C2" s="209"/>
      <c r="D2" s="209"/>
      <c r="E2" s="209"/>
      <c r="F2" s="209"/>
      <c r="G2" s="209"/>
    </row>
    <row r="3" spans="1:7" ht="15">
      <c r="A3" s="53" t="s">
        <v>48</v>
      </c>
      <c r="B3" s="208">
        <v>302</v>
      </c>
      <c r="C3" s="208"/>
      <c r="D3" s="208"/>
      <c r="E3" s="208"/>
      <c r="F3" s="208"/>
      <c r="G3" s="208"/>
    </row>
    <row r="4" spans="1:7" ht="15">
      <c r="A4" s="53" t="s">
        <v>49</v>
      </c>
      <c r="B4" s="211">
        <v>1445</v>
      </c>
      <c r="C4" s="211"/>
      <c r="D4" s="211"/>
      <c r="E4" s="211"/>
      <c r="F4" s="211"/>
      <c r="G4" s="211"/>
    </row>
    <row r="5" spans="1:7" ht="15">
      <c r="A5" s="53" t="s">
        <v>50</v>
      </c>
      <c r="B5" s="208">
        <v>291</v>
      </c>
      <c r="C5" s="208"/>
      <c r="D5" s="208"/>
      <c r="E5" s="208"/>
      <c r="F5" s="208"/>
      <c r="G5" s="208"/>
    </row>
    <row r="6" spans="1:7" ht="15">
      <c r="A6" s="53" t="s">
        <v>51</v>
      </c>
      <c r="B6" s="211">
        <v>1329</v>
      </c>
      <c r="C6" s="211"/>
      <c r="D6" s="211"/>
      <c r="E6" s="211"/>
      <c r="F6" s="211"/>
      <c r="G6" s="211"/>
    </row>
    <row r="7" spans="1:7" ht="15">
      <c r="A7" s="53" t="s">
        <v>52</v>
      </c>
      <c r="B7" s="208">
        <v>1.05</v>
      </c>
      <c r="C7" s="208"/>
      <c r="D7" s="208"/>
      <c r="E7" s="208"/>
      <c r="F7" s="208"/>
      <c r="G7" s="208"/>
    </row>
    <row r="8" spans="1:7" ht="15">
      <c r="A8" s="53" t="s">
        <v>53</v>
      </c>
      <c r="B8" s="208">
        <v>65.46</v>
      </c>
      <c r="C8" s="208"/>
      <c r="D8" s="208"/>
      <c r="E8" s="208"/>
      <c r="F8" s="208"/>
      <c r="G8" s="208"/>
    </row>
    <row r="9" spans="1:7" ht="21">
      <c r="A9" s="54" t="s">
        <v>54</v>
      </c>
      <c r="B9" s="55" t="s">
        <v>55</v>
      </c>
      <c r="C9" s="55" t="s">
        <v>56</v>
      </c>
      <c r="D9" s="55" t="s">
        <v>57</v>
      </c>
      <c r="E9" s="55" t="s">
        <v>58</v>
      </c>
      <c r="F9" s="55" t="s">
        <v>59</v>
      </c>
      <c r="G9" s="56" t="s">
        <v>60</v>
      </c>
    </row>
    <row r="10" spans="1:7" ht="15">
      <c r="A10" s="53" t="s">
        <v>61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8"/>
    </row>
    <row r="11" spans="1:7" ht="15">
      <c r="A11" s="53" t="s">
        <v>62</v>
      </c>
      <c r="B11" s="59">
        <v>9390</v>
      </c>
      <c r="C11" s="59">
        <v>37789</v>
      </c>
      <c r="D11" s="59">
        <v>32713</v>
      </c>
      <c r="E11" s="59">
        <v>34769</v>
      </c>
      <c r="F11" s="59">
        <v>15342</v>
      </c>
      <c r="G11" s="58"/>
    </row>
    <row r="12" spans="1:7" ht="15">
      <c r="A12" s="53" t="s">
        <v>63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1"/>
    </row>
    <row r="13" spans="1:7" ht="15">
      <c r="A13" s="53" t="s">
        <v>64</v>
      </c>
      <c r="B13" s="57">
        <v>0</v>
      </c>
      <c r="C13" s="57"/>
      <c r="D13" s="57"/>
      <c r="E13" s="57"/>
      <c r="F13" s="57"/>
      <c r="G13" s="58"/>
    </row>
    <row r="14" spans="1:7" ht="15">
      <c r="A14" s="53" t="s">
        <v>65</v>
      </c>
      <c r="B14" s="57">
        <v>1.66</v>
      </c>
      <c r="C14" s="57">
        <v>1.37</v>
      </c>
      <c r="D14" s="57">
        <v>1.13</v>
      </c>
      <c r="E14" s="57">
        <v>0.89</v>
      </c>
      <c r="F14" s="57">
        <v>1.1</v>
      </c>
      <c r="G14" s="51"/>
    </row>
    <row r="15" spans="1:7" ht="15">
      <c r="A15" s="53" t="s">
        <v>66</v>
      </c>
      <c r="B15" s="57">
        <v>54.1</v>
      </c>
      <c r="C15" s="57">
        <v>50.59</v>
      </c>
      <c r="D15" s="57">
        <v>53.89</v>
      </c>
      <c r="E15" s="57">
        <v>51.82</v>
      </c>
      <c r="F15" s="57">
        <v>44.81</v>
      </c>
      <c r="G15" s="51"/>
    </row>
    <row r="16" spans="1:7" ht="15">
      <c r="A16" s="53" t="s">
        <v>67</v>
      </c>
      <c r="B16" s="57">
        <v>47.74</v>
      </c>
      <c r="C16" s="57">
        <v>48.15</v>
      </c>
      <c r="D16" s="57">
        <v>47.82</v>
      </c>
      <c r="E16" s="57">
        <v>51.61</v>
      </c>
      <c r="F16" s="57">
        <v>51.3</v>
      </c>
      <c r="G16" s="51"/>
    </row>
    <row r="17" spans="1:7" ht="15">
      <c r="A17" s="53" t="s">
        <v>68</v>
      </c>
      <c r="B17" s="57">
        <v>42.49</v>
      </c>
      <c r="C17" s="57">
        <v>133.06</v>
      </c>
      <c r="D17" s="57">
        <v>115.19</v>
      </c>
      <c r="E17" s="57">
        <v>124.18</v>
      </c>
      <c r="F17" s="57">
        <v>57.25</v>
      </c>
      <c r="G17" s="51"/>
    </row>
    <row r="18" spans="1:7" ht="15">
      <c r="A18" s="53" t="s">
        <v>69</v>
      </c>
      <c r="B18" s="57">
        <v>189.85</v>
      </c>
      <c r="C18" s="57">
        <v>175.93</v>
      </c>
      <c r="D18" s="57">
        <v>174</v>
      </c>
      <c r="E18" s="57">
        <v>172</v>
      </c>
      <c r="F18" s="57">
        <v>167</v>
      </c>
      <c r="G18" s="51"/>
    </row>
    <row r="19" spans="1:7" ht="15">
      <c r="A19" s="53" t="s">
        <v>70</v>
      </c>
      <c r="B19" s="57">
        <v>0</v>
      </c>
      <c r="C19" s="57">
        <v>233</v>
      </c>
      <c r="D19" s="57">
        <v>204</v>
      </c>
      <c r="E19" s="57">
        <v>198</v>
      </c>
      <c r="F19" s="57">
        <v>23</v>
      </c>
      <c r="G19" s="51"/>
    </row>
    <row r="20" spans="1:7" ht="15">
      <c r="A20" s="53" t="s">
        <v>71</v>
      </c>
      <c r="B20" s="57">
        <v>221</v>
      </c>
      <c r="C20" s="57">
        <v>284</v>
      </c>
      <c r="D20" s="57">
        <v>284</v>
      </c>
      <c r="E20" s="57">
        <v>280</v>
      </c>
      <c r="F20" s="57">
        <v>268</v>
      </c>
      <c r="G20" s="58"/>
    </row>
    <row r="21" spans="1:7" ht="15">
      <c r="A21" s="53" t="s">
        <v>72</v>
      </c>
      <c r="B21" s="57">
        <v>455</v>
      </c>
      <c r="C21" s="57">
        <v>627</v>
      </c>
      <c r="D21" s="57">
        <v>617</v>
      </c>
      <c r="E21" s="57">
        <v>606</v>
      </c>
      <c r="F21" s="57">
        <v>555</v>
      </c>
      <c r="G21" s="58"/>
    </row>
    <row r="22" spans="1:7" ht="15">
      <c r="A22" s="53" t="s">
        <v>73</v>
      </c>
      <c r="B22" s="57">
        <v>1</v>
      </c>
      <c r="C22" s="57">
        <v>4</v>
      </c>
      <c r="D22" s="57">
        <v>0</v>
      </c>
      <c r="E22" s="57">
        <v>1</v>
      </c>
      <c r="F22" s="57">
        <v>0</v>
      </c>
      <c r="G22" s="51"/>
    </row>
    <row r="23" spans="1:7" ht="15">
      <c r="A23" s="209" t="s">
        <v>74</v>
      </c>
      <c r="B23" s="209"/>
      <c r="C23" s="209"/>
      <c r="D23" s="209"/>
      <c r="E23" s="209"/>
      <c r="F23" s="209"/>
      <c r="G23" s="209"/>
    </row>
    <row r="24" spans="1:7" ht="15">
      <c r="A24" s="53" t="s">
        <v>75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1"/>
    </row>
    <row r="25" spans="1:7" ht="15">
      <c r="A25" s="53" t="s">
        <v>76</v>
      </c>
      <c r="B25" s="57">
        <v>47</v>
      </c>
      <c r="C25" s="57">
        <v>75</v>
      </c>
      <c r="D25" s="57">
        <v>117</v>
      </c>
      <c r="E25" s="57">
        <v>85</v>
      </c>
      <c r="F25" s="57">
        <v>80</v>
      </c>
      <c r="G25" s="58"/>
    </row>
    <row r="26" spans="1:7" ht="15">
      <c r="A26" s="53" t="s">
        <v>77</v>
      </c>
      <c r="B26" s="57">
        <v>19</v>
      </c>
      <c r="C26" s="57">
        <v>41</v>
      </c>
      <c r="D26" s="57">
        <v>42</v>
      </c>
      <c r="E26" s="57">
        <v>44</v>
      </c>
      <c r="F26" s="57">
        <v>41</v>
      </c>
      <c r="G26" s="58"/>
    </row>
    <row r="27" spans="1:7" ht="15">
      <c r="A27" s="53" t="s">
        <v>78</v>
      </c>
      <c r="B27" s="57">
        <v>28</v>
      </c>
      <c r="C27" s="57">
        <v>34</v>
      </c>
      <c r="D27" s="57">
        <v>75</v>
      </c>
      <c r="E27" s="57">
        <v>41</v>
      </c>
      <c r="F27" s="57">
        <v>39</v>
      </c>
      <c r="G27" s="51"/>
    </row>
    <row r="28" spans="1:7" ht="15">
      <c r="A28" s="53" t="s">
        <v>79</v>
      </c>
      <c r="B28" s="57">
        <v>83.17</v>
      </c>
      <c r="C28" s="57">
        <v>85.02</v>
      </c>
      <c r="D28" s="57">
        <v>77.45</v>
      </c>
      <c r="E28" s="57">
        <v>86.74</v>
      </c>
      <c r="F28" s="57">
        <v>69.31</v>
      </c>
      <c r="G28" s="51"/>
    </row>
    <row r="29" spans="1:7" ht="15">
      <c r="A29" s="53" t="s">
        <v>80</v>
      </c>
      <c r="B29" s="57">
        <v>85.11</v>
      </c>
      <c r="C29" s="57">
        <v>90.67</v>
      </c>
      <c r="D29" s="57">
        <v>94.02</v>
      </c>
      <c r="E29" s="57">
        <v>82.35</v>
      </c>
      <c r="F29" s="57">
        <v>80</v>
      </c>
      <c r="G29" s="51"/>
    </row>
    <row r="30" spans="1:7" ht="15">
      <c r="A30" s="209" t="s">
        <v>81</v>
      </c>
      <c r="B30" s="209"/>
      <c r="C30" s="209"/>
      <c r="D30" s="209"/>
      <c r="E30" s="209"/>
      <c r="F30" s="209"/>
      <c r="G30" s="209"/>
    </row>
    <row r="31" spans="1:7" ht="15">
      <c r="A31" s="53" t="s">
        <v>82</v>
      </c>
      <c r="B31" s="57">
        <v>33.78</v>
      </c>
      <c r="C31" s="57">
        <v>70.99</v>
      </c>
      <c r="D31" s="57">
        <v>62.08</v>
      </c>
      <c r="E31" s="57">
        <v>68.25</v>
      </c>
      <c r="F31" s="57">
        <v>28.57</v>
      </c>
      <c r="G31" s="51"/>
    </row>
    <row r="32" spans="1:7" ht="15">
      <c r="A32" s="53" t="s">
        <v>83</v>
      </c>
      <c r="B32" s="57">
        <v>25.31</v>
      </c>
      <c r="C32" s="57">
        <v>60.5</v>
      </c>
      <c r="D32" s="57">
        <v>55.2</v>
      </c>
      <c r="E32" s="57">
        <v>59.49</v>
      </c>
      <c r="F32" s="57">
        <v>24.23</v>
      </c>
      <c r="G32" s="51"/>
    </row>
    <row r="33" spans="1:7" ht="15">
      <c r="A33" s="53" t="s">
        <v>84</v>
      </c>
      <c r="B33" s="57">
        <v>8.28</v>
      </c>
      <c r="C33" s="57">
        <v>9.83</v>
      </c>
      <c r="D33" s="57">
        <v>6.08</v>
      </c>
      <c r="E33" s="57">
        <v>7.78</v>
      </c>
      <c r="F33" s="57">
        <v>3.46</v>
      </c>
      <c r="G33" s="51"/>
    </row>
    <row r="34" spans="1:7" ht="15">
      <c r="A34" s="53" t="s">
        <v>85</v>
      </c>
      <c r="B34" s="57">
        <v>24.65</v>
      </c>
      <c r="C34" s="57">
        <v>13.98</v>
      </c>
      <c r="D34" s="57">
        <v>9.92</v>
      </c>
      <c r="E34" s="57">
        <v>11.56</v>
      </c>
      <c r="F34" s="57">
        <v>12.51</v>
      </c>
      <c r="G34" s="51"/>
    </row>
    <row r="35" spans="1:7" ht="15">
      <c r="A35" s="53" t="s">
        <v>86</v>
      </c>
      <c r="B35" s="57">
        <v>0.18</v>
      </c>
      <c r="C35" s="57">
        <v>0.66</v>
      </c>
      <c r="D35" s="57">
        <v>0.8</v>
      </c>
      <c r="E35" s="57">
        <v>0.98</v>
      </c>
      <c r="F35" s="57">
        <v>0.88</v>
      </c>
      <c r="G35" s="51"/>
    </row>
    <row r="36" spans="1:7" ht="15">
      <c r="A36" s="53" t="s">
        <v>87</v>
      </c>
      <c r="B36" s="57">
        <v>0.53</v>
      </c>
      <c r="C36" s="57">
        <v>0.93</v>
      </c>
      <c r="D36" s="57">
        <v>1.29</v>
      </c>
      <c r="E36" s="57">
        <v>1.44</v>
      </c>
      <c r="F36" s="57">
        <v>3.08</v>
      </c>
      <c r="G36" s="51"/>
    </row>
    <row r="37" spans="1:7" ht="15">
      <c r="A37" s="53" t="s">
        <v>88</v>
      </c>
      <c r="B37" s="57">
        <v>193.08</v>
      </c>
      <c r="C37" s="57">
        <v>202</v>
      </c>
      <c r="D37" s="57">
        <v>176.44</v>
      </c>
      <c r="E37" s="57">
        <v>195.03</v>
      </c>
      <c r="F37" s="57">
        <v>178.38</v>
      </c>
      <c r="G37" s="51"/>
    </row>
    <row r="38" spans="1:7" ht="15">
      <c r="A38" s="53" t="s">
        <v>89</v>
      </c>
      <c r="B38" s="57">
        <v>100</v>
      </c>
      <c r="C38" s="57">
        <v>100</v>
      </c>
      <c r="D38" s="57">
        <v>99.98</v>
      </c>
      <c r="E38" s="57">
        <v>99.73</v>
      </c>
      <c r="F38" s="57">
        <v>100</v>
      </c>
      <c r="G38" s="51"/>
    </row>
    <row r="39" spans="1:7" ht="15">
      <c r="A39" s="53" t="s">
        <v>90</v>
      </c>
      <c r="B39" s="57">
        <v>100</v>
      </c>
      <c r="C39" s="57">
        <v>79.31</v>
      </c>
      <c r="D39" s="57">
        <v>90.55</v>
      </c>
      <c r="E39" s="57">
        <v>100</v>
      </c>
      <c r="F39" s="57">
        <v>45.71</v>
      </c>
      <c r="G39" s="57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41" customWidth="1"/>
    <col min="2" max="2" width="13.7109375" style="41" customWidth="1"/>
    <col min="3" max="3" width="27.00390625" style="70" customWidth="1"/>
    <col min="4" max="4" width="16.28125" style="41" customWidth="1"/>
    <col min="5" max="6" width="9.140625" style="41" customWidth="1"/>
    <col min="7" max="7" width="10.7109375" style="41" customWidth="1"/>
    <col min="8" max="8" width="11.7109375" style="41" customWidth="1"/>
    <col min="9" max="9" width="15.7109375" style="41" customWidth="1"/>
    <col min="10" max="10" width="15.28125" style="41" customWidth="1"/>
    <col min="11" max="11" width="13.8515625" style="0" customWidth="1"/>
    <col min="12" max="12" width="16.8515625" style="74" customWidth="1"/>
    <col min="13" max="16384" width="9.140625" style="41" customWidth="1"/>
  </cols>
  <sheetData>
    <row r="1" spans="1:11" ht="23.25" customHeight="1">
      <c r="A1" s="215" t="s">
        <v>277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s="65" customFormat="1" ht="48" customHeight="1">
      <c r="A2" s="66" t="s">
        <v>244</v>
      </c>
      <c r="B2" s="66" t="s">
        <v>245</v>
      </c>
      <c r="C2" s="71" t="s">
        <v>246</v>
      </c>
      <c r="D2" s="66"/>
      <c r="E2" s="66" t="s">
        <v>241</v>
      </c>
      <c r="F2" s="66" t="s">
        <v>242</v>
      </c>
      <c r="G2" s="66" t="s">
        <v>243</v>
      </c>
      <c r="H2" s="66" t="s">
        <v>278</v>
      </c>
      <c r="I2" s="66" t="s">
        <v>283</v>
      </c>
      <c r="J2" s="66" t="s">
        <v>272</v>
      </c>
      <c r="K2" s="66" t="s">
        <v>247</v>
      </c>
    </row>
    <row r="3" spans="1:11" s="65" customFormat="1" ht="16.5" customHeight="1">
      <c r="A3" s="66"/>
      <c r="B3" s="66"/>
      <c r="C3" s="71"/>
      <c r="D3" s="66" t="s">
        <v>284</v>
      </c>
      <c r="E3" s="66" t="s">
        <v>279</v>
      </c>
      <c r="F3" s="66" t="s">
        <v>279</v>
      </c>
      <c r="G3" s="66" t="s">
        <v>279</v>
      </c>
      <c r="H3" s="66" t="s">
        <v>280</v>
      </c>
      <c r="I3" s="66" t="s">
        <v>281</v>
      </c>
      <c r="J3" s="66" t="s">
        <v>282</v>
      </c>
      <c r="K3" s="66" t="s">
        <v>282</v>
      </c>
    </row>
    <row r="4" spans="1:11" ht="15" customHeight="1">
      <c r="A4" s="43">
        <v>1</v>
      </c>
      <c r="B4" s="43" t="s">
        <v>184</v>
      </c>
      <c r="C4" s="67" t="s">
        <v>119</v>
      </c>
      <c r="D4" s="44" t="s">
        <v>185</v>
      </c>
      <c r="E4" s="41">
        <v>25</v>
      </c>
      <c r="F4" s="41">
        <v>25</v>
      </c>
      <c r="G4" s="41">
        <v>3</v>
      </c>
      <c r="H4" s="72">
        <f aca="true" t="shared" si="0" ref="H4:H35">(E4+(E4-(2*G4*0.1)*(G4/0.3-1)))/2*(F4+(F4-(2*G4*0.1)*(G4/0.3-1)))/2*G4</f>
        <v>1491.8700000000001</v>
      </c>
      <c r="I4" s="72">
        <f>0.75*(H4/0.15)/10000</f>
        <v>0.745935</v>
      </c>
      <c r="J4" s="42">
        <f>I4*2</f>
        <v>1.49187</v>
      </c>
      <c r="K4" s="42">
        <f>+J4+I4</f>
        <v>2.237805</v>
      </c>
    </row>
    <row r="5" spans="1:11" ht="15" customHeight="1">
      <c r="A5" s="43">
        <v>2</v>
      </c>
      <c r="B5" s="43" t="s">
        <v>184</v>
      </c>
      <c r="C5" s="67" t="s">
        <v>120</v>
      </c>
      <c r="D5" s="44" t="s">
        <v>187</v>
      </c>
      <c r="E5" s="64">
        <v>40</v>
      </c>
      <c r="F5" s="64">
        <v>40</v>
      </c>
      <c r="G5" s="41">
        <v>3</v>
      </c>
      <c r="H5" s="72">
        <f t="shared" si="0"/>
        <v>4173.869999999999</v>
      </c>
      <c r="I5" s="72">
        <f aca="true" t="shared" si="1" ref="I5:I68">0.75*(H5/0.15)/10000</f>
        <v>2.086935</v>
      </c>
      <c r="J5" s="42">
        <f aca="true" t="shared" si="2" ref="J5:J68">I5*2</f>
        <v>4.17387</v>
      </c>
      <c r="K5" s="42">
        <f aca="true" t="shared" si="3" ref="K5:K68">+J5+I5</f>
        <v>6.2608049999999995</v>
      </c>
    </row>
    <row r="6" spans="1:11" ht="15">
      <c r="A6" s="43">
        <v>3</v>
      </c>
      <c r="B6" s="43" t="s">
        <v>184</v>
      </c>
      <c r="C6" s="67" t="s">
        <v>121</v>
      </c>
      <c r="D6" s="44" t="s">
        <v>186</v>
      </c>
      <c r="E6" s="41">
        <v>30</v>
      </c>
      <c r="F6" s="41">
        <v>30</v>
      </c>
      <c r="G6" s="41">
        <v>3</v>
      </c>
      <c r="H6" s="72">
        <f t="shared" si="0"/>
        <v>2235.8700000000003</v>
      </c>
      <c r="I6" s="72">
        <f t="shared" si="1"/>
        <v>1.1179350000000001</v>
      </c>
      <c r="J6" s="42">
        <f t="shared" si="2"/>
        <v>2.2358700000000002</v>
      </c>
      <c r="K6" s="42">
        <f t="shared" si="3"/>
        <v>3.3538050000000004</v>
      </c>
    </row>
    <row r="7" spans="1:11" ht="15">
      <c r="A7" s="43">
        <v>4</v>
      </c>
      <c r="B7" s="43" t="s">
        <v>184</v>
      </c>
      <c r="C7" s="67" t="s">
        <v>121</v>
      </c>
      <c r="D7" s="44" t="s">
        <v>185</v>
      </c>
      <c r="E7" s="41">
        <v>23</v>
      </c>
      <c r="F7" s="41">
        <v>23</v>
      </c>
      <c r="G7" s="41">
        <v>3</v>
      </c>
      <c r="H7" s="72">
        <f t="shared" si="0"/>
        <v>1236.27</v>
      </c>
      <c r="I7" s="72">
        <f t="shared" si="1"/>
        <v>0.618135</v>
      </c>
      <c r="J7" s="42">
        <f t="shared" si="2"/>
        <v>1.23627</v>
      </c>
      <c r="K7" s="42">
        <f t="shared" si="3"/>
        <v>1.8544049999999999</v>
      </c>
    </row>
    <row r="8" spans="1:11" ht="15">
      <c r="A8" s="43">
        <v>5</v>
      </c>
      <c r="B8" s="43" t="s">
        <v>184</v>
      </c>
      <c r="C8" s="67" t="s">
        <v>122</v>
      </c>
      <c r="D8" s="44" t="s">
        <v>187</v>
      </c>
      <c r="E8" s="41">
        <v>40</v>
      </c>
      <c r="F8" s="41">
        <v>40</v>
      </c>
      <c r="G8" s="41">
        <v>3</v>
      </c>
      <c r="H8" s="72">
        <f t="shared" si="0"/>
        <v>4173.869999999999</v>
      </c>
      <c r="I8" s="72">
        <f t="shared" si="1"/>
        <v>2.086935</v>
      </c>
      <c r="J8" s="42">
        <f t="shared" si="2"/>
        <v>4.17387</v>
      </c>
      <c r="K8" s="42">
        <f t="shared" si="3"/>
        <v>6.2608049999999995</v>
      </c>
    </row>
    <row r="9" spans="1:11" ht="15">
      <c r="A9" s="43">
        <v>6</v>
      </c>
      <c r="B9" s="43" t="s">
        <v>184</v>
      </c>
      <c r="C9" s="67" t="s">
        <v>120</v>
      </c>
      <c r="D9" s="44" t="s">
        <v>186</v>
      </c>
      <c r="E9" s="41">
        <v>30</v>
      </c>
      <c r="F9" s="41">
        <v>30</v>
      </c>
      <c r="G9" s="41">
        <v>3</v>
      </c>
      <c r="H9" s="72">
        <f t="shared" si="0"/>
        <v>2235.8700000000003</v>
      </c>
      <c r="I9" s="72">
        <f t="shared" si="1"/>
        <v>1.1179350000000001</v>
      </c>
      <c r="J9" s="42">
        <f t="shared" si="2"/>
        <v>2.2358700000000002</v>
      </c>
      <c r="K9" s="42">
        <f t="shared" si="3"/>
        <v>3.3538050000000004</v>
      </c>
    </row>
    <row r="10" spans="1:11" ht="15">
      <c r="A10" s="43">
        <v>7</v>
      </c>
      <c r="B10" s="43" t="s">
        <v>184</v>
      </c>
      <c r="C10" s="67" t="s">
        <v>123</v>
      </c>
      <c r="D10" s="44" t="s">
        <v>185</v>
      </c>
      <c r="E10" s="41">
        <v>23</v>
      </c>
      <c r="F10" s="41">
        <v>23</v>
      </c>
      <c r="G10" s="41">
        <v>3</v>
      </c>
      <c r="H10" s="72">
        <f t="shared" si="0"/>
        <v>1236.27</v>
      </c>
      <c r="I10" s="72">
        <f t="shared" si="1"/>
        <v>0.618135</v>
      </c>
      <c r="J10" s="42">
        <f t="shared" si="2"/>
        <v>1.23627</v>
      </c>
      <c r="K10" s="42">
        <f t="shared" si="3"/>
        <v>1.8544049999999999</v>
      </c>
    </row>
    <row r="11" spans="1:11" ht="15">
      <c r="A11" s="43">
        <v>8</v>
      </c>
      <c r="B11" s="43" t="s">
        <v>184</v>
      </c>
      <c r="C11" s="67" t="s">
        <v>124</v>
      </c>
      <c r="D11" s="44" t="s">
        <v>186</v>
      </c>
      <c r="E11" s="41">
        <v>30</v>
      </c>
      <c r="F11" s="41">
        <v>30</v>
      </c>
      <c r="G11" s="41">
        <v>3</v>
      </c>
      <c r="H11" s="72">
        <f t="shared" si="0"/>
        <v>2235.8700000000003</v>
      </c>
      <c r="I11" s="72">
        <f t="shared" si="1"/>
        <v>1.1179350000000001</v>
      </c>
      <c r="J11" s="42">
        <f t="shared" si="2"/>
        <v>2.2358700000000002</v>
      </c>
      <c r="K11" s="42">
        <f t="shared" si="3"/>
        <v>3.3538050000000004</v>
      </c>
    </row>
    <row r="12" spans="1:11" ht="15">
      <c r="A12" s="43">
        <v>9</v>
      </c>
      <c r="B12" s="43" t="s">
        <v>184</v>
      </c>
      <c r="C12" s="67" t="s">
        <v>125</v>
      </c>
      <c r="D12" s="44" t="s">
        <v>186</v>
      </c>
      <c r="E12" s="41">
        <v>30</v>
      </c>
      <c r="F12" s="41">
        <v>30</v>
      </c>
      <c r="G12" s="41">
        <v>3</v>
      </c>
      <c r="H12" s="72">
        <f t="shared" si="0"/>
        <v>2235.8700000000003</v>
      </c>
      <c r="I12" s="72">
        <f t="shared" si="1"/>
        <v>1.1179350000000001</v>
      </c>
      <c r="J12" s="42">
        <f t="shared" si="2"/>
        <v>2.2358700000000002</v>
      </c>
      <c r="K12" s="42">
        <f t="shared" si="3"/>
        <v>3.3538050000000004</v>
      </c>
    </row>
    <row r="13" spans="1:11" ht="15">
      <c r="A13" s="43">
        <v>10</v>
      </c>
      <c r="B13" s="43" t="s">
        <v>184</v>
      </c>
      <c r="C13" s="67" t="s">
        <v>126</v>
      </c>
      <c r="D13" s="44" t="s">
        <v>186</v>
      </c>
      <c r="E13" s="41">
        <v>30</v>
      </c>
      <c r="F13" s="41">
        <v>30</v>
      </c>
      <c r="G13" s="41">
        <v>3</v>
      </c>
      <c r="H13" s="72">
        <f t="shared" si="0"/>
        <v>2235.8700000000003</v>
      </c>
      <c r="I13" s="72">
        <f t="shared" si="1"/>
        <v>1.1179350000000001</v>
      </c>
      <c r="J13" s="42">
        <f t="shared" si="2"/>
        <v>2.2358700000000002</v>
      </c>
      <c r="K13" s="42">
        <f t="shared" si="3"/>
        <v>3.3538050000000004</v>
      </c>
    </row>
    <row r="14" spans="1:11" ht="15">
      <c r="A14" s="43">
        <v>11</v>
      </c>
      <c r="B14" s="43" t="s">
        <v>184</v>
      </c>
      <c r="C14" s="67" t="s">
        <v>127</v>
      </c>
      <c r="D14" s="44" t="s">
        <v>187</v>
      </c>
      <c r="E14" s="41">
        <v>40</v>
      </c>
      <c r="F14" s="41">
        <v>40</v>
      </c>
      <c r="G14" s="41">
        <v>3</v>
      </c>
      <c r="H14" s="72">
        <f t="shared" si="0"/>
        <v>4173.869999999999</v>
      </c>
      <c r="I14" s="72">
        <f t="shared" si="1"/>
        <v>2.086935</v>
      </c>
      <c r="J14" s="42">
        <f t="shared" si="2"/>
        <v>4.17387</v>
      </c>
      <c r="K14" s="42">
        <f t="shared" si="3"/>
        <v>6.2608049999999995</v>
      </c>
    </row>
    <row r="15" spans="1:11" ht="15">
      <c r="A15" s="43">
        <v>12</v>
      </c>
      <c r="B15" s="43" t="s">
        <v>184</v>
      </c>
      <c r="C15" s="67" t="s">
        <v>128</v>
      </c>
      <c r="D15" s="44" t="s">
        <v>187</v>
      </c>
      <c r="E15" s="41">
        <v>40</v>
      </c>
      <c r="F15" s="41">
        <v>40</v>
      </c>
      <c r="G15" s="41">
        <v>3</v>
      </c>
      <c r="H15" s="72">
        <f t="shared" si="0"/>
        <v>4173.869999999999</v>
      </c>
      <c r="I15" s="72">
        <f t="shared" si="1"/>
        <v>2.086935</v>
      </c>
      <c r="J15" s="42">
        <f t="shared" si="2"/>
        <v>4.17387</v>
      </c>
      <c r="K15" s="42">
        <f t="shared" si="3"/>
        <v>6.2608049999999995</v>
      </c>
    </row>
    <row r="16" spans="1:11" ht="15">
      <c r="A16" s="43">
        <v>13</v>
      </c>
      <c r="B16" s="43" t="s">
        <v>184</v>
      </c>
      <c r="C16" s="67" t="s">
        <v>129</v>
      </c>
      <c r="D16" s="45" t="s">
        <v>186</v>
      </c>
      <c r="E16" s="41">
        <v>30</v>
      </c>
      <c r="F16" s="41">
        <v>30</v>
      </c>
      <c r="G16" s="41">
        <v>3</v>
      </c>
      <c r="H16" s="72">
        <f t="shared" si="0"/>
        <v>2235.8700000000003</v>
      </c>
      <c r="I16" s="72">
        <f t="shared" si="1"/>
        <v>1.1179350000000001</v>
      </c>
      <c r="J16" s="42">
        <f t="shared" si="2"/>
        <v>2.2358700000000002</v>
      </c>
      <c r="K16" s="42">
        <f t="shared" si="3"/>
        <v>3.3538050000000004</v>
      </c>
    </row>
    <row r="17" spans="1:11" ht="15">
      <c r="A17" s="43">
        <v>14</v>
      </c>
      <c r="B17" s="43" t="s">
        <v>184</v>
      </c>
      <c r="C17" s="67" t="s">
        <v>130</v>
      </c>
      <c r="D17" s="45" t="s">
        <v>185</v>
      </c>
      <c r="E17" s="41">
        <v>23</v>
      </c>
      <c r="F17" s="41">
        <v>23</v>
      </c>
      <c r="G17" s="41">
        <v>3</v>
      </c>
      <c r="H17" s="72">
        <f t="shared" si="0"/>
        <v>1236.27</v>
      </c>
      <c r="I17" s="72">
        <f t="shared" si="1"/>
        <v>0.618135</v>
      </c>
      <c r="J17" s="42">
        <f t="shared" si="2"/>
        <v>1.23627</v>
      </c>
      <c r="K17" s="42">
        <f t="shared" si="3"/>
        <v>1.8544049999999999</v>
      </c>
    </row>
    <row r="18" spans="1:11" ht="15">
      <c r="A18" s="43">
        <v>15</v>
      </c>
      <c r="B18" s="43" t="s">
        <v>184</v>
      </c>
      <c r="C18" s="67" t="s">
        <v>131</v>
      </c>
      <c r="D18" s="45" t="s">
        <v>186</v>
      </c>
      <c r="E18" s="41">
        <v>30</v>
      </c>
      <c r="F18" s="41">
        <v>30</v>
      </c>
      <c r="G18" s="41">
        <v>3</v>
      </c>
      <c r="H18" s="72">
        <f t="shared" si="0"/>
        <v>2235.8700000000003</v>
      </c>
      <c r="I18" s="72">
        <f t="shared" si="1"/>
        <v>1.1179350000000001</v>
      </c>
      <c r="J18" s="42">
        <f t="shared" si="2"/>
        <v>2.2358700000000002</v>
      </c>
      <c r="K18" s="42">
        <f t="shared" si="3"/>
        <v>3.3538050000000004</v>
      </c>
    </row>
    <row r="19" spans="1:11" ht="15">
      <c r="A19" s="43">
        <v>16</v>
      </c>
      <c r="B19" s="43" t="s">
        <v>184</v>
      </c>
      <c r="C19" s="67" t="s">
        <v>132</v>
      </c>
      <c r="D19" s="45" t="s">
        <v>185</v>
      </c>
      <c r="E19" s="41">
        <v>23</v>
      </c>
      <c r="F19" s="41">
        <v>23</v>
      </c>
      <c r="G19" s="41">
        <v>3</v>
      </c>
      <c r="H19" s="72">
        <f t="shared" si="0"/>
        <v>1236.27</v>
      </c>
      <c r="I19" s="72">
        <f t="shared" si="1"/>
        <v>0.618135</v>
      </c>
      <c r="J19" s="42">
        <f t="shared" si="2"/>
        <v>1.23627</v>
      </c>
      <c r="K19" s="42">
        <f t="shared" si="3"/>
        <v>1.8544049999999999</v>
      </c>
    </row>
    <row r="20" spans="1:11" ht="15">
      <c r="A20" s="43">
        <v>17</v>
      </c>
      <c r="B20" s="43" t="s">
        <v>184</v>
      </c>
      <c r="C20" s="67" t="s">
        <v>133</v>
      </c>
      <c r="D20" s="45" t="s">
        <v>186</v>
      </c>
      <c r="E20" s="41">
        <v>30</v>
      </c>
      <c r="F20" s="41">
        <v>30</v>
      </c>
      <c r="G20" s="41">
        <v>3</v>
      </c>
      <c r="H20" s="72">
        <f t="shared" si="0"/>
        <v>2235.8700000000003</v>
      </c>
      <c r="I20" s="72">
        <f t="shared" si="1"/>
        <v>1.1179350000000001</v>
      </c>
      <c r="J20" s="42">
        <f t="shared" si="2"/>
        <v>2.2358700000000002</v>
      </c>
      <c r="K20" s="42">
        <f t="shared" si="3"/>
        <v>3.3538050000000004</v>
      </c>
    </row>
    <row r="21" spans="1:11" ht="15">
      <c r="A21" s="43">
        <v>18</v>
      </c>
      <c r="B21" s="43" t="s">
        <v>184</v>
      </c>
      <c r="C21" s="67" t="s">
        <v>134</v>
      </c>
      <c r="D21" s="45" t="s">
        <v>186</v>
      </c>
      <c r="E21" s="41">
        <v>30</v>
      </c>
      <c r="F21" s="41">
        <v>30</v>
      </c>
      <c r="G21" s="41">
        <v>3</v>
      </c>
      <c r="H21" s="72">
        <f t="shared" si="0"/>
        <v>2235.8700000000003</v>
      </c>
      <c r="I21" s="72">
        <f t="shared" si="1"/>
        <v>1.1179350000000001</v>
      </c>
      <c r="J21" s="42">
        <f t="shared" si="2"/>
        <v>2.2358700000000002</v>
      </c>
      <c r="K21" s="42">
        <f t="shared" si="3"/>
        <v>3.3538050000000004</v>
      </c>
    </row>
    <row r="22" spans="1:11" ht="15">
      <c r="A22" s="43">
        <v>19</v>
      </c>
      <c r="B22" s="43" t="s">
        <v>184</v>
      </c>
      <c r="C22" s="67" t="s">
        <v>135</v>
      </c>
      <c r="D22" s="45" t="s">
        <v>185</v>
      </c>
      <c r="E22" s="41">
        <v>23</v>
      </c>
      <c r="F22" s="41">
        <v>23</v>
      </c>
      <c r="G22" s="41">
        <v>3</v>
      </c>
      <c r="H22" s="72">
        <f t="shared" si="0"/>
        <v>1236.27</v>
      </c>
      <c r="I22" s="72">
        <f t="shared" si="1"/>
        <v>0.618135</v>
      </c>
      <c r="J22" s="42">
        <f t="shared" si="2"/>
        <v>1.23627</v>
      </c>
      <c r="K22" s="42">
        <f t="shared" si="3"/>
        <v>1.8544049999999999</v>
      </c>
    </row>
    <row r="23" spans="1:11" ht="15">
      <c r="A23" s="43">
        <v>20</v>
      </c>
      <c r="B23" s="43" t="s">
        <v>184</v>
      </c>
      <c r="C23" s="67" t="s">
        <v>136</v>
      </c>
      <c r="D23" s="45" t="s">
        <v>186</v>
      </c>
      <c r="E23" s="41">
        <v>30</v>
      </c>
      <c r="F23" s="41">
        <v>30</v>
      </c>
      <c r="G23" s="41">
        <v>3</v>
      </c>
      <c r="H23" s="72">
        <f t="shared" si="0"/>
        <v>2235.8700000000003</v>
      </c>
      <c r="I23" s="72">
        <f t="shared" si="1"/>
        <v>1.1179350000000001</v>
      </c>
      <c r="J23" s="42">
        <f t="shared" si="2"/>
        <v>2.2358700000000002</v>
      </c>
      <c r="K23" s="42">
        <f t="shared" si="3"/>
        <v>3.3538050000000004</v>
      </c>
    </row>
    <row r="24" spans="1:11" ht="15.75">
      <c r="A24" s="43">
        <v>21</v>
      </c>
      <c r="B24" s="43" t="s">
        <v>184</v>
      </c>
      <c r="C24" s="46" t="s">
        <v>137</v>
      </c>
      <c r="D24" s="45" t="s">
        <v>186</v>
      </c>
      <c r="E24" s="41">
        <v>30</v>
      </c>
      <c r="F24" s="41">
        <v>30</v>
      </c>
      <c r="G24" s="41">
        <v>3</v>
      </c>
      <c r="H24" s="72">
        <f t="shared" si="0"/>
        <v>2235.8700000000003</v>
      </c>
      <c r="I24" s="72">
        <f t="shared" si="1"/>
        <v>1.1179350000000001</v>
      </c>
      <c r="J24" s="42">
        <f t="shared" si="2"/>
        <v>2.2358700000000002</v>
      </c>
      <c r="K24" s="42">
        <f t="shared" si="3"/>
        <v>3.3538050000000004</v>
      </c>
    </row>
    <row r="25" spans="1:11" ht="15.75">
      <c r="A25" s="43">
        <v>22</v>
      </c>
      <c r="B25" s="43" t="s">
        <v>184</v>
      </c>
      <c r="C25" s="46" t="s">
        <v>138</v>
      </c>
      <c r="D25" s="46" t="s">
        <v>186</v>
      </c>
      <c r="E25" s="41">
        <v>30</v>
      </c>
      <c r="F25" s="41">
        <v>30</v>
      </c>
      <c r="G25" s="41">
        <v>3</v>
      </c>
      <c r="H25" s="72">
        <f t="shared" si="0"/>
        <v>2235.8700000000003</v>
      </c>
      <c r="I25" s="72">
        <f t="shared" si="1"/>
        <v>1.1179350000000001</v>
      </c>
      <c r="J25" s="42">
        <f t="shared" si="2"/>
        <v>2.2358700000000002</v>
      </c>
      <c r="K25" s="42">
        <f t="shared" si="3"/>
        <v>3.3538050000000004</v>
      </c>
    </row>
    <row r="26" spans="1:11" ht="15.75">
      <c r="A26" s="43">
        <v>23</v>
      </c>
      <c r="B26" s="43" t="s">
        <v>184</v>
      </c>
      <c r="C26" s="46" t="s">
        <v>139</v>
      </c>
      <c r="D26" s="46" t="s">
        <v>186</v>
      </c>
      <c r="E26" s="41">
        <v>30</v>
      </c>
      <c r="F26" s="41">
        <v>30</v>
      </c>
      <c r="G26" s="41">
        <v>3</v>
      </c>
      <c r="H26" s="72">
        <f t="shared" si="0"/>
        <v>2235.8700000000003</v>
      </c>
      <c r="I26" s="72">
        <f t="shared" si="1"/>
        <v>1.1179350000000001</v>
      </c>
      <c r="J26" s="42">
        <f t="shared" si="2"/>
        <v>2.2358700000000002</v>
      </c>
      <c r="K26" s="42">
        <f t="shared" si="3"/>
        <v>3.3538050000000004</v>
      </c>
    </row>
    <row r="27" spans="1:11" ht="15">
      <c r="A27" s="43">
        <v>24</v>
      </c>
      <c r="B27" s="43" t="s">
        <v>184</v>
      </c>
      <c r="C27" s="67" t="s">
        <v>140</v>
      </c>
      <c r="D27" s="45" t="s">
        <v>186</v>
      </c>
      <c r="E27" s="41">
        <v>30</v>
      </c>
      <c r="F27" s="41">
        <v>30</v>
      </c>
      <c r="G27" s="41">
        <v>3</v>
      </c>
      <c r="H27" s="72">
        <f t="shared" si="0"/>
        <v>2235.8700000000003</v>
      </c>
      <c r="I27" s="72">
        <f t="shared" si="1"/>
        <v>1.1179350000000001</v>
      </c>
      <c r="J27" s="42">
        <f t="shared" si="2"/>
        <v>2.2358700000000002</v>
      </c>
      <c r="K27" s="42">
        <f t="shared" si="3"/>
        <v>3.3538050000000004</v>
      </c>
    </row>
    <row r="28" spans="1:11" ht="15">
      <c r="A28" s="43">
        <v>25</v>
      </c>
      <c r="B28" s="43" t="s">
        <v>184</v>
      </c>
      <c r="C28" s="67" t="s">
        <v>141</v>
      </c>
      <c r="D28" s="45" t="s">
        <v>186</v>
      </c>
      <c r="E28" s="41">
        <v>30</v>
      </c>
      <c r="F28" s="41">
        <v>30</v>
      </c>
      <c r="G28" s="41">
        <v>3</v>
      </c>
      <c r="H28" s="72">
        <f t="shared" si="0"/>
        <v>2235.8700000000003</v>
      </c>
      <c r="I28" s="72">
        <f t="shared" si="1"/>
        <v>1.1179350000000001</v>
      </c>
      <c r="J28" s="42">
        <f t="shared" si="2"/>
        <v>2.2358700000000002</v>
      </c>
      <c r="K28" s="42">
        <f t="shared" si="3"/>
        <v>3.3538050000000004</v>
      </c>
    </row>
    <row r="29" spans="1:11" ht="15">
      <c r="A29" s="43">
        <v>26</v>
      </c>
      <c r="B29" s="43" t="s">
        <v>184</v>
      </c>
      <c r="C29" s="67" t="s">
        <v>142</v>
      </c>
      <c r="D29" s="45" t="s">
        <v>186</v>
      </c>
      <c r="E29" s="41">
        <v>30</v>
      </c>
      <c r="F29" s="41">
        <v>30</v>
      </c>
      <c r="G29" s="41">
        <v>3</v>
      </c>
      <c r="H29" s="72">
        <f t="shared" si="0"/>
        <v>2235.8700000000003</v>
      </c>
      <c r="I29" s="72">
        <f t="shared" si="1"/>
        <v>1.1179350000000001</v>
      </c>
      <c r="J29" s="42">
        <f t="shared" si="2"/>
        <v>2.2358700000000002</v>
      </c>
      <c r="K29" s="42">
        <f t="shared" si="3"/>
        <v>3.3538050000000004</v>
      </c>
    </row>
    <row r="30" spans="1:11" ht="15">
      <c r="A30" s="43">
        <v>27</v>
      </c>
      <c r="B30" s="43" t="s">
        <v>184</v>
      </c>
      <c r="C30" s="67" t="s">
        <v>143</v>
      </c>
      <c r="D30" s="45" t="s">
        <v>187</v>
      </c>
      <c r="E30" s="41">
        <v>40</v>
      </c>
      <c r="F30" s="41">
        <v>40</v>
      </c>
      <c r="G30" s="41">
        <v>3</v>
      </c>
      <c r="H30" s="72">
        <f t="shared" si="0"/>
        <v>4173.869999999999</v>
      </c>
      <c r="I30" s="72">
        <f t="shared" si="1"/>
        <v>2.086935</v>
      </c>
      <c r="J30" s="42">
        <f t="shared" si="2"/>
        <v>4.17387</v>
      </c>
      <c r="K30" s="42">
        <f t="shared" si="3"/>
        <v>6.2608049999999995</v>
      </c>
    </row>
    <row r="31" spans="1:11" ht="15">
      <c r="A31" s="43">
        <v>28</v>
      </c>
      <c r="B31" s="43" t="s">
        <v>184</v>
      </c>
      <c r="C31" s="67" t="s">
        <v>144</v>
      </c>
      <c r="D31" s="45" t="s">
        <v>187</v>
      </c>
      <c r="E31" s="41">
        <v>40</v>
      </c>
      <c r="F31" s="41">
        <v>40</v>
      </c>
      <c r="G31" s="41">
        <v>3</v>
      </c>
      <c r="H31" s="72">
        <f t="shared" si="0"/>
        <v>4173.869999999999</v>
      </c>
      <c r="I31" s="72">
        <f t="shared" si="1"/>
        <v>2.086935</v>
      </c>
      <c r="J31" s="42">
        <f t="shared" si="2"/>
        <v>4.17387</v>
      </c>
      <c r="K31" s="42">
        <f t="shared" si="3"/>
        <v>6.2608049999999995</v>
      </c>
    </row>
    <row r="32" spans="1:11" ht="15">
      <c r="A32" s="43">
        <v>29</v>
      </c>
      <c r="B32" s="43" t="s">
        <v>184</v>
      </c>
      <c r="C32" s="67" t="s">
        <v>145</v>
      </c>
      <c r="D32" s="45" t="s">
        <v>186</v>
      </c>
      <c r="E32" s="41">
        <v>30</v>
      </c>
      <c r="F32" s="41">
        <v>30</v>
      </c>
      <c r="G32" s="41">
        <v>3</v>
      </c>
      <c r="H32" s="72">
        <f t="shared" si="0"/>
        <v>2235.8700000000003</v>
      </c>
      <c r="I32" s="72">
        <f t="shared" si="1"/>
        <v>1.1179350000000001</v>
      </c>
      <c r="J32" s="42">
        <f t="shared" si="2"/>
        <v>2.2358700000000002</v>
      </c>
      <c r="K32" s="42">
        <f t="shared" si="3"/>
        <v>3.3538050000000004</v>
      </c>
    </row>
    <row r="33" spans="1:11" ht="15">
      <c r="A33" s="43">
        <v>30</v>
      </c>
      <c r="B33" s="43" t="s">
        <v>184</v>
      </c>
      <c r="C33" s="67" t="s">
        <v>145</v>
      </c>
      <c r="D33" s="45" t="s">
        <v>187</v>
      </c>
      <c r="E33" s="41">
        <v>40</v>
      </c>
      <c r="F33" s="41">
        <v>40</v>
      </c>
      <c r="G33" s="41">
        <v>3</v>
      </c>
      <c r="H33" s="72">
        <f t="shared" si="0"/>
        <v>4173.869999999999</v>
      </c>
      <c r="I33" s="72">
        <f t="shared" si="1"/>
        <v>2.086935</v>
      </c>
      <c r="J33" s="42">
        <f t="shared" si="2"/>
        <v>4.17387</v>
      </c>
      <c r="K33" s="42">
        <f t="shared" si="3"/>
        <v>6.2608049999999995</v>
      </c>
    </row>
    <row r="34" spans="1:11" ht="15">
      <c r="A34" s="43">
        <v>31</v>
      </c>
      <c r="B34" s="43" t="s">
        <v>184</v>
      </c>
      <c r="C34" s="67" t="s">
        <v>146</v>
      </c>
      <c r="D34" s="45" t="s">
        <v>185</v>
      </c>
      <c r="E34" s="41">
        <v>23</v>
      </c>
      <c r="F34" s="41">
        <v>23</v>
      </c>
      <c r="G34" s="41">
        <v>3</v>
      </c>
      <c r="H34" s="72">
        <f t="shared" si="0"/>
        <v>1236.27</v>
      </c>
      <c r="I34" s="72">
        <f t="shared" si="1"/>
        <v>0.618135</v>
      </c>
      <c r="J34" s="42">
        <f t="shared" si="2"/>
        <v>1.23627</v>
      </c>
      <c r="K34" s="42">
        <f t="shared" si="3"/>
        <v>1.8544049999999999</v>
      </c>
    </row>
    <row r="35" spans="1:11" ht="15">
      <c r="A35" s="43">
        <v>32</v>
      </c>
      <c r="B35" s="43" t="s">
        <v>184</v>
      </c>
      <c r="C35" s="67" t="s">
        <v>147</v>
      </c>
      <c r="D35" s="45" t="s">
        <v>185</v>
      </c>
      <c r="E35" s="41">
        <v>23</v>
      </c>
      <c r="F35" s="41">
        <v>23</v>
      </c>
      <c r="G35" s="41">
        <v>3</v>
      </c>
      <c r="H35" s="72">
        <f t="shared" si="0"/>
        <v>1236.27</v>
      </c>
      <c r="I35" s="72">
        <f t="shared" si="1"/>
        <v>0.618135</v>
      </c>
      <c r="J35" s="42">
        <f t="shared" si="2"/>
        <v>1.23627</v>
      </c>
      <c r="K35" s="42">
        <f t="shared" si="3"/>
        <v>1.8544049999999999</v>
      </c>
    </row>
    <row r="36" spans="1:11" ht="15">
      <c r="A36" s="43">
        <v>33</v>
      </c>
      <c r="B36" s="43" t="s">
        <v>184</v>
      </c>
      <c r="C36" s="67" t="s">
        <v>148</v>
      </c>
      <c r="D36" s="44" t="s">
        <v>185</v>
      </c>
      <c r="E36" s="41">
        <v>23</v>
      </c>
      <c r="F36" s="41">
        <v>23</v>
      </c>
      <c r="G36" s="41">
        <v>3</v>
      </c>
      <c r="H36" s="72">
        <f aca="true" t="shared" si="4" ref="H36:H67">(E36+(E36-(2*G36*0.1)*(G36/0.3-1)))/2*(F36+(F36-(2*G36*0.1)*(G36/0.3-1)))/2*G36</f>
        <v>1236.27</v>
      </c>
      <c r="I36" s="72">
        <f t="shared" si="1"/>
        <v>0.618135</v>
      </c>
      <c r="J36" s="42">
        <f t="shared" si="2"/>
        <v>1.23627</v>
      </c>
      <c r="K36" s="42">
        <f t="shared" si="3"/>
        <v>1.8544049999999999</v>
      </c>
    </row>
    <row r="37" spans="1:11" ht="15">
      <c r="A37" s="43">
        <v>34</v>
      </c>
      <c r="B37" s="43" t="s">
        <v>184</v>
      </c>
      <c r="C37" s="67" t="s">
        <v>148</v>
      </c>
      <c r="D37" s="44" t="s">
        <v>185</v>
      </c>
      <c r="E37" s="41">
        <v>23</v>
      </c>
      <c r="F37" s="41">
        <v>23</v>
      </c>
      <c r="G37" s="41">
        <v>3</v>
      </c>
      <c r="H37" s="72">
        <f t="shared" si="4"/>
        <v>1236.27</v>
      </c>
      <c r="I37" s="72">
        <f t="shared" si="1"/>
        <v>0.618135</v>
      </c>
      <c r="J37" s="42">
        <f t="shared" si="2"/>
        <v>1.23627</v>
      </c>
      <c r="K37" s="42">
        <f t="shared" si="3"/>
        <v>1.8544049999999999</v>
      </c>
    </row>
    <row r="38" spans="1:11" ht="15">
      <c r="A38" s="43">
        <v>35</v>
      </c>
      <c r="B38" s="43" t="s">
        <v>184</v>
      </c>
      <c r="C38" s="67" t="s">
        <v>149</v>
      </c>
      <c r="D38" s="44" t="s">
        <v>185</v>
      </c>
      <c r="E38" s="41">
        <v>23</v>
      </c>
      <c r="F38" s="41">
        <v>23</v>
      </c>
      <c r="G38" s="41">
        <v>3</v>
      </c>
      <c r="H38" s="72">
        <f t="shared" si="4"/>
        <v>1236.27</v>
      </c>
      <c r="I38" s="72">
        <f t="shared" si="1"/>
        <v>0.618135</v>
      </c>
      <c r="J38" s="42">
        <f t="shared" si="2"/>
        <v>1.23627</v>
      </c>
      <c r="K38" s="42">
        <f t="shared" si="3"/>
        <v>1.8544049999999999</v>
      </c>
    </row>
    <row r="39" spans="1:11" ht="15">
      <c r="A39" s="43">
        <v>36</v>
      </c>
      <c r="B39" s="43" t="s">
        <v>184</v>
      </c>
      <c r="C39" s="67" t="s">
        <v>149</v>
      </c>
      <c r="D39" s="44" t="s">
        <v>187</v>
      </c>
      <c r="E39" s="41">
        <v>40</v>
      </c>
      <c r="F39" s="41">
        <v>40</v>
      </c>
      <c r="G39" s="41">
        <v>3</v>
      </c>
      <c r="H39" s="72">
        <f t="shared" si="4"/>
        <v>4173.869999999999</v>
      </c>
      <c r="I39" s="72">
        <f t="shared" si="1"/>
        <v>2.086935</v>
      </c>
      <c r="J39" s="42">
        <f t="shared" si="2"/>
        <v>4.17387</v>
      </c>
      <c r="K39" s="42">
        <f t="shared" si="3"/>
        <v>6.2608049999999995</v>
      </c>
    </row>
    <row r="40" spans="1:11" ht="15">
      <c r="A40" s="43">
        <v>37</v>
      </c>
      <c r="B40" s="43" t="s">
        <v>184</v>
      </c>
      <c r="C40" s="67" t="s">
        <v>150</v>
      </c>
      <c r="D40" s="44" t="s">
        <v>186</v>
      </c>
      <c r="E40" s="41">
        <v>30</v>
      </c>
      <c r="F40" s="41">
        <v>30</v>
      </c>
      <c r="G40" s="41">
        <v>3</v>
      </c>
      <c r="H40" s="72">
        <f t="shared" si="4"/>
        <v>2235.8700000000003</v>
      </c>
      <c r="I40" s="72">
        <f t="shared" si="1"/>
        <v>1.1179350000000001</v>
      </c>
      <c r="J40" s="42">
        <f t="shared" si="2"/>
        <v>2.2358700000000002</v>
      </c>
      <c r="K40" s="42">
        <f t="shared" si="3"/>
        <v>3.3538050000000004</v>
      </c>
    </row>
    <row r="41" spans="1:11" ht="15">
      <c r="A41" s="43">
        <v>38</v>
      </c>
      <c r="B41" s="43" t="s">
        <v>184</v>
      </c>
      <c r="C41" s="67" t="s">
        <v>151</v>
      </c>
      <c r="D41" s="44" t="s">
        <v>186</v>
      </c>
      <c r="E41" s="41">
        <v>30</v>
      </c>
      <c r="F41" s="41">
        <v>30</v>
      </c>
      <c r="G41" s="41">
        <v>3</v>
      </c>
      <c r="H41" s="72">
        <f t="shared" si="4"/>
        <v>2235.8700000000003</v>
      </c>
      <c r="I41" s="72">
        <f t="shared" si="1"/>
        <v>1.1179350000000001</v>
      </c>
      <c r="J41" s="42">
        <f t="shared" si="2"/>
        <v>2.2358700000000002</v>
      </c>
      <c r="K41" s="42">
        <f t="shared" si="3"/>
        <v>3.3538050000000004</v>
      </c>
    </row>
    <row r="42" spans="1:11" ht="15">
      <c r="A42" s="43">
        <v>39</v>
      </c>
      <c r="B42" s="43" t="s">
        <v>184</v>
      </c>
      <c r="C42" s="67" t="s">
        <v>152</v>
      </c>
      <c r="D42" s="44" t="s">
        <v>187</v>
      </c>
      <c r="E42" s="41">
        <v>40</v>
      </c>
      <c r="F42" s="41">
        <v>40</v>
      </c>
      <c r="G42" s="41">
        <v>3</v>
      </c>
      <c r="H42" s="72">
        <f t="shared" si="4"/>
        <v>4173.869999999999</v>
      </c>
      <c r="I42" s="72">
        <f t="shared" si="1"/>
        <v>2.086935</v>
      </c>
      <c r="J42" s="42">
        <f t="shared" si="2"/>
        <v>4.17387</v>
      </c>
      <c r="K42" s="42">
        <f t="shared" si="3"/>
        <v>6.2608049999999995</v>
      </c>
    </row>
    <row r="43" spans="1:11" ht="15">
      <c r="A43" s="43">
        <v>40</v>
      </c>
      <c r="B43" s="43" t="s">
        <v>184</v>
      </c>
      <c r="C43" s="67" t="s">
        <v>153</v>
      </c>
      <c r="D43" s="44" t="s">
        <v>186</v>
      </c>
      <c r="E43" s="41">
        <v>30</v>
      </c>
      <c r="F43" s="41">
        <v>30</v>
      </c>
      <c r="G43" s="41">
        <v>3</v>
      </c>
      <c r="H43" s="72">
        <f t="shared" si="4"/>
        <v>2235.8700000000003</v>
      </c>
      <c r="I43" s="72">
        <f t="shared" si="1"/>
        <v>1.1179350000000001</v>
      </c>
      <c r="J43" s="42">
        <f t="shared" si="2"/>
        <v>2.2358700000000002</v>
      </c>
      <c r="K43" s="42">
        <f t="shared" si="3"/>
        <v>3.3538050000000004</v>
      </c>
    </row>
    <row r="44" spans="1:11" ht="15">
      <c r="A44" s="43">
        <v>41</v>
      </c>
      <c r="B44" s="43" t="s">
        <v>184</v>
      </c>
      <c r="C44" s="67" t="s">
        <v>154</v>
      </c>
      <c r="D44" s="44" t="s">
        <v>186</v>
      </c>
      <c r="E44" s="41">
        <v>30</v>
      </c>
      <c r="F44" s="41">
        <v>30</v>
      </c>
      <c r="G44" s="41">
        <v>3</v>
      </c>
      <c r="H44" s="72">
        <f t="shared" si="4"/>
        <v>2235.8700000000003</v>
      </c>
      <c r="I44" s="72">
        <f t="shared" si="1"/>
        <v>1.1179350000000001</v>
      </c>
      <c r="J44" s="42">
        <f t="shared" si="2"/>
        <v>2.2358700000000002</v>
      </c>
      <c r="K44" s="42">
        <f t="shared" si="3"/>
        <v>3.3538050000000004</v>
      </c>
    </row>
    <row r="45" spans="1:11" ht="15">
      <c r="A45" s="43">
        <v>42</v>
      </c>
      <c r="B45" s="43" t="s">
        <v>184</v>
      </c>
      <c r="C45" s="67" t="s">
        <v>155</v>
      </c>
      <c r="D45" s="44" t="s">
        <v>185</v>
      </c>
      <c r="E45" s="41">
        <v>23</v>
      </c>
      <c r="F45" s="41">
        <v>23</v>
      </c>
      <c r="G45" s="41">
        <v>3</v>
      </c>
      <c r="H45" s="72">
        <f t="shared" si="4"/>
        <v>1236.27</v>
      </c>
      <c r="I45" s="72">
        <f t="shared" si="1"/>
        <v>0.618135</v>
      </c>
      <c r="J45" s="42">
        <f t="shared" si="2"/>
        <v>1.23627</v>
      </c>
      <c r="K45" s="42">
        <f t="shared" si="3"/>
        <v>1.8544049999999999</v>
      </c>
    </row>
    <row r="46" spans="1:11" ht="15">
      <c r="A46" s="43">
        <v>43</v>
      </c>
      <c r="B46" s="43" t="s">
        <v>184</v>
      </c>
      <c r="C46" s="67" t="s">
        <v>156</v>
      </c>
      <c r="D46" s="44" t="s">
        <v>185</v>
      </c>
      <c r="E46" s="41">
        <v>23</v>
      </c>
      <c r="F46" s="41">
        <v>23</v>
      </c>
      <c r="G46" s="41">
        <v>3</v>
      </c>
      <c r="H46" s="72">
        <f t="shared" si="4"/>
        <v>1236.27</v>
      </c>
      <c r="I46" s="72">
        <f t="shared" si="1"/>
        <v>0.618135</v>
      </c>
      <c r="J46" s="42">
        <f t="shared" si="2"/>
        <v>1.23627</v>
      </c>
      <c r="K46" s="42">
        <f t="shared" si="3"/>
        <v>1.8544049999999999</v>
      </c>
    </row>
    <row r="47" spans="1:11" ht="15">
      <c r="A47" s="43">
        <v>44</v>
      </c>
      <c r="B47" s="43" t="s">
        <v>184</v>
      </c>
      <c r="C47" s="67" t="s">
        <v>157</v>
      </c>
      <c r="D47" s="44" t="s">
        <v>186</v>
      </c>
      <c r="E47" s="41">
        <v>30</v>
      </c>
      <c r="F47" s="41">
        <v>30</v>
      </c>
      <c r="G47" s="41">
        <v>3</v>
      </c>
      <c r="H47" s="72">
        <f t="shared" si="4"/>
        <v>2235.8700000000003</v>
      </c>
      <c r="I47" s="72">
        <f t="shared" si="1"/>
        <v>1.1179350000000001</v>
      </c>
      <c r="J47" s="42">
        <f t="shared" si="2"/>
        <v>2.2358700000000002</v>
      </c>
      <c r="K47" s="42">
        <f t="shared" si="3"/>
        <v>3.3538050000000004</v>
      </c>
    </row>
    <row r="48" spans="1:11" ht="15">
      <c r="A48" s="43">
        <v>45</v>
      </c>
      <c r="B48" s="43" t="s">
        <v>184</v>
      </c>
      <c r="C48" s="67" t="s">
        <v>158</v>
      </c>
      <c r="D48" s="44" t="s">
        <v>186</v>
      </c>
      <c r="E48" s="41">
        <v>30</v>
      </c>
      <c r="F48" s="41">
        <v>30</v>
      </c>
      <c r="G48" s="41">
        <v>3</v>
      </c>
      <c r="H48" s="72">
        <f t="shared" si="4"/>
        <v>2235.8700000000003</v>
      </c>
      <c r="I48" s="72">
        <f t="shared" si="1"/>
        <v>1.1179350000000001</v>
      </c>
      <c r="J48" s="42">
        <f t="shared" si="2"/>
        <v>2.2358700000000002</v>
      </c>
      <c r="K48" s="42">
        <f t="shared" si="3"/>
        <v>3.3538050000000004</v>
      </c>
    </row>
    <row r="49" spans="1:11" ht="15">
      <c r="A49" s="43">
        <v>46</v>
      </c>
      <c r="B49" s="43" t="s">
        <v>184</v>
      </c>
      <c r="C49" s="67" t="s">
        <v>159</v>
      </c>
      <c r="D49" s="44" t="s">
        <v>185</v>
      </c>
      <c r="E49" s="41">
        <v>23</v>
      </c>
      <c r="F49" s="41">
        <v>23</v>
      </c>
      <c r="G49" s="41">
        <v>3</v>
      </c>
      <c r="H49" s="72">
        <f t="shared" si="4"/>
        <v>1236.27</v>
      </c>
      <c r="I49" s="72">
        <f t="shared" si="1"/>
        <v>0.618135</v>
      </c>
      <c r="J49" s="42">
        <f t="shared" si="2"/>
        <v>1.23627</v>
      </c>
      <c r="K49" s="42">
        <f t="shared" si="3"/>
        <v>1.8544049999999999</v>
      </c>
    </row>
    <row r="50" spans="1:11" ht="15">
      <c r="A50" s="43">
        <v>47</v>
      </c>
      <c r="B50" s="43" t="s">
        <v>184</v>
      </c>
      <c r="C50" s="67" t="s">
        <v>160</v>
      </c>
      <c r="D50" s="44" t="s">
        <v>186</v>
      </c>
      <c r="E50" s="41">
        <v>30</v>
      </c>
      <c r="F50" s="41">
        <v>30</v>
      </c>
      <c r="G50" s="41">
        <v>3</v>
      </c>
      <c r="H50" s="72">
        <f t="shared" si="4"/>
        <v>2235.8700000000003</v>
      </c>
      <c r="I50" s="72">
        <f t="shared" si="1"/>
        <v>1.1179350000000001</v>
      </c>
      <c r="J50" s="42">
        <f t="shared" si="2"/>
        <v>2.2358700000000002</v>
      </c>
      <c r="K50" s="42">
        <f t="shared" si="3"/>
        <v>3.3538050000000004</v>
      </c>
    </row>
    <row r="51" spans="1:11" ht="15">
      <c r="A51" s="43">
        <v>48</v>
      </c>
      <c r="B51" s="43" t="s">
        <v>184</v>
      </c>
      <c r="C51" s="67" t="s">
        <v>161</v>
      </c>
      <c r="D51" s="44" t="s">
        <v>187</v>
      </c>
      <c r="E51" s="41">
        <v>40</v>
      </c>
      <c r="F51" s="41">
        <v>40</v>
      </c>
      <c r="G51" s="41">
        <v>3</v>
      </c>
      <c r="H51" s="72">
        <f t="shared" si="4"/>
        <v>4173.869999999999</v>
      </c>
      <c r="I51" s="72">
        <f t="shared" si="1"/>
        <v>2.086935</v>
      </c>
      <c r="J51" s="42">
        <f t="shared" si="2"/>
        <v>4.17387</v>
      </c>
      <c r="K51" s="42">
        <f t="shared" si="3"/>
        <v>6.2608049999999995</v>
      </c>
    </row>
    <row r="52" spans="1:11" ht="15">
      <c r="A52" s="43">
        <v>49</v>
      </c>
      <c r="B52" s="43" t="s">
        <v>184</v>
      </c>
      <c r="C52" s="67" t="s">
        <v>161</v>
      </c>
      <c r="D52" s="44" t="s">
        <v>185</v>
      </c>
      <c r="E52" s="41">
        <v>23</v>
      </c>
      <c r="F52" s="41">
        <v>23</v>
      </c>
      <c r="G52" s="41">
        <v>3</v>
      </c>
      <c r="H52" s="72">
        <f t="shared" si="4"/>
        <v>1236.27</v>
      </c>
      <c r="I52" s="72">
        <f t="shared" si="1"/>
        <v>0.618135</v>
      </c>
      <c r="J52" s="42">
        <f t="shared" si="2"/>
        <v>1.23627</v>
      </c>
      <c r="K52" s="42">
        <f t="shared" si="3"/>
        <v>1.8544049999999999</v>
      </c>
    </row>
    <row r="53" spans="1:11" ht="15">
      <c r="A53" s="43">
        <v>50</v>
      </c>
      <c r="B53" s="43" t="s">
        <v>184</v>
      </c>
      <c r="C53" s="67" t="s">
        <v>162</v>
      </c>
      <c r="D53" s="44" t="s">
        <v>186</v>
      </c>
      <c r="E53" s="41">
        <v>30</v>
      </c>
      <c r="F53" s="41">
        <v>30</v>
      </c>
      <c r="G53" s="41">
        <v>3</v>
      </c>
      <c r="H53" s="72">
        <f t="shared" si="4"/>
        <v>2235.8700000000003</v>
      </c>
      <c r="I53" s="72">
        <f t="shared" si="1"/>
        <v>1.1179350000000001</v>
      </c>
      <c r="J53" s="42">
        <f t="shared" si="2"/>
        <v>2.2358700000000002</v>
      </c>
      <c r="K53" s="42">
        <f t="shared" si="3"/>
        <v>3.3538050000000004</v>
      </c>
    </row>
    <row r="54" spans="1:11" ht="15">
      <c r="A54" s="43">
        <v>51</v>
      </c>
      <c r="B54" s="43" t="s">
        <v>184</v>
      </c>
      <c r="C54" s="67" t="s">
        <v>163</v>
      </c>
      <c r="D54" s="44" t="s">
        <v>186</v>
      </c>
      <c r="E54" s="41">
        <v>30</v>
      </c>
      <c r="F54" s="41">
        <v>30</v>
      </c>
      <c r="G54" s="41">
        <v>3</v>
      </c>
      <c r="H54" s="72">
        <f t="shared" si="4"/>
        <v>2235.8700000000003</v>
      </c>
      <c r="I54" s="72">
        <f t="shared" si="1"/>
        <v>1.1179350000000001</v>
      </c>
      <c r="J54" s="42">
        <f t="shared" si="2"/>
        <v>2.2358700000000002</v>
      </c>
      <c r="K54" s="42">
        <f t="shared" si="3"/>
        <v>3.3538050000000004</v>
      </c>
    </row>
    <row r="55" spans="1:11" ht="15">
      <c r="A55" s="43">
        <v>52</v>
      </c>
      <c r="B55" s="43" t="s">
        <v>184</v>
      </c>
      <c r="C55" s="67" t="s">
        <v>164</v>
      </c>
      <c r="D55" s="44" t="s">
        <v>186</v>
      </c>
      <c r="E55" s="41">
        <v>30</v>
      </c>
      <c r="F55" s="41">
        <v>30</v>
      </c>
      <c r="G55" s="41">
        <v>3</v>
      </c>
      <c r="H55" s="72">
        <f t="shared" si="4"/>
        <v>2235.8700000000003</v>
      </c>
      <c r="I55" s="72">
        <f t="shared" si="1"/>
        <v>1.1179350000000001</v>
      </c>
      <c r="J55" s="42">
        <f t="shared" si="2"/>
        <v>2.2358700000000002</v>
      </c>
      <c r="K55" s="42">
        <f t="shared" si="3"/>
        <v>3.3538050000000004</v>
      </c>
    </row>
    <row r="56" spans="1:11" ht="15">
      <c r="A56" s="43">
        <v>53</v>
      </c>
      <c r="B56" s="43" t="s">
        <v>184</v>
      </c>
      <c r="C56" s="67" t="s">
        <v>165</v>
      </c>
      <c r="D56" s="44" t="s">
        <v>187</v>
      </c>
      <c r="E56" s="41">
        <v>40</v>
      </c>
      <c r="F56" s="41">
        <v>40</v>
      </c>
      <c r="G56" s="41">
        <v>3</v>
      </c>
      <c r="H56" s="72">
        <f t="shared" si="4"/>
        <v>4173.869999999999</v>
      </c>
      <c r="I56" s="72">
        <f t="shared" si="1"/>
        <v>2.086935</v>
      </c>
      <c r="J56" s="42">
        <f t="shared" si="2"/>
        <v>4.17387</v>
      </c>
      <c r="K56" s="42">
        <f t="shared" si="3"/>
        <v>6.2608049999999995</v>
      </c>
    </row>
    <row r="57" spans="1:11" ht="15">
      <c r="A57" s="43">
        <v>54</v>
      </c>
      <c r="B57" s="43" t="s">
        <v>184</v>
      </c>
      <c r="C57" s="67" t="s">
        <v>166</v>
      </c>
      <c r="D57" s="44" t="s">
        <v>187</v>
      </c>
      <c r="E57" s="41">
        <v>40</v>
      </c>
      <c r="F57" s="41">
        <v>40</v>
      </c>
      <c r="G57" s="41">
        <v>3</v>
      </c>
      <c r="H57" s="72">
        <f t="shared" si="4"/>
        <v>4173.869999999999</v>
      </c>
      <c r="I57" s="72">
        <f t="shared" si="1"/>
        <v>2.086935</v>
      </c>
      <c r="J57" s="42">
        <f t="shared" si="2"/>
        <v>4.17387</v>
      </c>
      <c r="K57" s="42">
        <f t="shared" si="3"/>
        <v>6.2608049999999995</v>
      </c>
    </row>
    <row r="58" spans="1:11" ht="15">
      <c r="A58" s="43">
        <v>55</v>
      </c>
      <c r="B58" s="43" t="s">
        <v>184</v>
      </c>
      <c r="C58" s="67" t="s">
        <v>166</v>
      </c>
      <c r="D58" s="44" t="s">
        <v>188</v>
      </c>
      <c r="E58" s="41">
        <v>30</v>
      </c>
      <c r="F58" s="41">
        <v>23</v>
      </c>
      <c r="G58" s="41">
        <v>3</v>
      </c>
      <c r="H58" s="72">
        <f t="shared" si="4"/>
        <v>1662.5700000000002</v>
      </c>
      <c r="I58" s="72">
        <f t="shared" si="1"/>
        <v>0.831285</v>
      </c>
      <c r="J58" s="42">
        <f t="shared" si="2"/>
        <v>1.66257</v>
      </c>
      <c r="K58" s="42">
        <f t="shared" si="3"/>
        <v>2.493855</v>
      </c>
    </row>
    <row r="59" spans="1:11" ht="15">
      <c r="A59" s="43">
        <v>56</v>
      </c>
      <c r="B59" s="43" t="s">
        <v>184</v>
      </c>
      <c r="C59" s="67" t="s">
        <v>167</v>
      </c>
      <c r="D59" s="44" t="s">
        <v>187</v>
      </c>
      <c r="E59" s="41">
        <v>40</v>
      </c>
      <c r="F59" s="41">
        <v>40</v>
      </c>
      <c r="G59" s="41">
        <v>3</v>
      </c>
      <c r="H59" s="72">
        <f t="shared" si="4"/>
        <v>4173.869999999999</v>
      </c>
      <c r="I59" s="72">
        <f t="shared" si="1"/>
        <v>2.086935</v>
      </c>
      <c r="J59" s="42">
        <f t="shared" si="2"/>
        <v>4.17387</v>
      </c>
      <c r="K59" s="42">
        <f t="shared" si="3"/>
        <v>6.2608049999999995</v>
      </c>
    </row>
    <row r="60" spans="1:11" ht="15">
      <c r="A60" s="43">
        <v>57</v>
      </c>
      <c r="B60" s="43" t="s">
        <v>184</v>
      </c>
      <c r="C60" s="67" t="s">
        <v>168</v>
      </c>
      <c r="D60" s="44" t="s">
        <v>187</v>
      </c>
      <c r="E60" s="41">
        <v>40</v>
      </c>
      <c r="F60" s="41">
        <v>40</v>
      </c>
      <c r="G60" s="41">
        <v>3</v>
      </c>
      <c r="H60" s="72">
        <f t="shared" si="4"/>
        <v>4173.869999999999</v>
      </c>
      <c r="I60" s="72">
        <f t="shared" si="1"/>
        <v>2.086935</v>
      </c>
      <c r="J60" s="42">
        <f t="shared" si="2"/>
        <v>4.17387</v>
      </c>
      <c r="K60" s="42">
        <f t="shared" si="3"/>
        <v>6.2608049999999995</v>
      </c>
    </row>
    <row r="61" spans="1:11" ht="15">
      <c r="A61" s="43">
        <v>58</v>
      </c>
      <c r="B61" s="43" t="s">
        <v>184</v>
      </c>
      <c r="C61" s="67" t="s">
        <v>168</v>
      </c>
      <c r="D61" s="44" t="s">
        <v>185</v>
      </c>
      <c r="E61" s="41">
        <v>23</v>
      </c>
      <c r="F61" s="41">
        <v>23</v>
      </c>
      <c r="G61" s="41">
        <v>3</v>
      </c>
      <c r="H61" s="72">
        <f t="shared" si="4"/>
        <v>1236.27</v>
      </c>
      <c r="I61" s="72">
        <f t="shared" si="1"/>
        <v>0.618135</v>
      </c>
      <c r="J61" s="42">
        <f t="shared" si="2"/>
        <v>1.23627</v>
      </c>
      <c r="K61" s="42">
        <f t="shared" si="3"/>
        <v>1.8544049999999999</v>
      </c>
    </row>
    <row r="62" spans="1:11" ht="15">
      <c r="A62" s="43">
        <v>59</v>
      </c>
      <c r="B62" s="43" t="s">
        <v>184</v>
      </c>
      <c r="C62" s="67" t="s">
        <v>169</v>
      </c>
      <c r="D62" s="44" t="s">
        <v>185</v>
      </c>
      <c r="E62" s="41">
        <v>23</v>
      </c>
      <c r="F62" s="41">
        <v>23</v>
      </c>
      <c r="G62" s="41">
        <v>3</v>
      </c>
      <c r="H62" s="72">
        <f t="shared" si="4"/>
        <v>1236.27</v>
      </c>
      <c r="I62" s="72">
        <f t="shared" si="1"/>
        <v>0.618135</v>
      </c>
      <c r="J62" s="42">
        <f t="shared" si="2"/>
        <v>1.23627</v>
      </c>
      <c r="K62" s="42">
        <f t="shared" si="3"/>
        <v>1.8544049999999999</v>
      </c>
    </row>
    <row r="63" spans="1:11" ht="15">
      <c r="A63" s="43">
        <v>60</v>
      </c>
      <c r="B63" s="43" t="s">
        <v>184</v>
      </c>
      <c r="C63" s="67" t="s">
        <v>170</v>
      </c>
      <c r="D63" s="44" t="s">
        <v>186</v>
      </c>
      <c r="E63" s="41">
        <v>30</v>
      </c>
      <c r="F63" s="41">
        <v>30</v>
      </c>
      <c r="G63" s="41">
        <v>3</v>
      </c>
      <c r="H63" s="72">
        <f t="shared" si="4"/>
        <v>2235.8700000000003</v>
      </c>
      <c r="I63" s="72">
        <f t="shared" si="1"/>
        <v>1.1179350000000001</v>
      </c>
      <c r="J63" s="42">
        <f t="shared" si="2"/>
        <v>2.2358700000000002</v>
      </c>
      <c r="K63" s="42">
        <f t="shared" si="3"/>
        <v>3.3538050000000004</v>
      </c>
    </row>
    <row r="64" spans="1:11" ht="15">
      <c r="A64" s="43">
        <v>61</v>
      </c>
      <c r="B64" s="43" t="s">
        <v>184</v>
      </c>
      <c r="C64" s="67" t="s">
        <v>171</v>
      </c>
      <c r="D64" s="44" t="s">
        <v>185</v>
      </c>
      <c r="E64" s="41">
        <v>23</v>
      </c>
      <c r="F64" s="41">
        <v>23</v>
      </c>
      <c r="G64" s="41">
        <v>3</v>
      </c>
      <c r="H64" s="72">
        <f t="shared" si="4"/>
        <v>1236.27</v>
      </c>
      <c r="I64" s="72">
        <f t="shared" si="1"/>
        <v>0.618135</v>
      </c>
      <c r="J64" s="42">
        <f t="shared" si="2"/>
        <v>1.23627</v>
      </c>
      <c r="K64" s="42">
        <f t="shared" si="3"/>
        <v>1.8544049999999999</v>
      </c>
    </row>
    <row r="65" spans="1:11" ht="15">
      <c r="A65" s="43">
        <v>62</v>
      </c>
      <c r="B65" s="43" t="s">
        <v>184</v>
      </c>
      <c r="C65" s="67" t="s">
        <v>172</v>
      </c>
      <c r="D65" s="44" t="s">
        <v>186</v>
      </c>
      <c r="E65" s="41">
        <v>30</v>
      </c>
      <c r="F65" s="41">
        <v>30</v>
      </c>
      <c r="G65" s="41">
        <v>3</v>
      </c>
      <c r="H65" s="72">
        <f t="shared" si="4"/>
        <v>2235.8700000000003</v>
      </c>
      <c r="I65" s="72">
        <f t="shared" si="1"/>
        <v>1.1179350000000001</v>
      </c>
      <c r="J65" s="42">
        <f t="shared" si="2"/>
        <v>2.2358700000000002</v>
      </c>
      <c r="K65" s="42">
        <f t="shared" si="3"/>
        <v>3.3538050000000004</v>
      </c>
    </row>
    <row r="66" spans="1:11" ht="15">
      <c r="A66" s="43">
        <v>63</v>
      </c>
      <c r="B66" s="43" t="s">
        <v>184</v>
      </c>
      <c r="C66" s="67" t="s">
        <v>173</v>
      </c>
      <c r="D66" s="44" t="s">
        <v>186</v>
      </c>
      <c r="E66" s="41">
        <v>30</v>
      </c>
      <c r="F66" s="41">
        <v>30</v>
      </c>
      <c r="G66" s="41">
        <v>3</v>
      </c>
      <c r="H66" s="72">
        <f t="shared" si="4"/>
        <v>2235.8700000000003</v>
      </c>
      <c r="I66" s="72">
        <f t="shared" si="1"/>
        <v>1.1179350000000001</v>
      </c>
      <c r="J66" s="42">
        <f t="shared" si="2"/>
        <v>2.2358700000000002</v>
      </c>
      <c r="K66" s="42">
        <f t="shared" si="3"/>
        <v>3.3538050000000004</v>
      </c>
    </row>
    <row r="67" spans="1:11" ht="15">
      <c r="A67" s="43">
        <v>64</v>
      </c>
      <c r="B67" s="43" t="s">
        <v>184</v>
      </c>
      <c r="C67" s="67" t="s">
        <v>174</v>
      </c>
      <c r="D67" s="44" t="s">
        <v>187</v>
      </c>
      <c r="E67" s="41">
        <v>40</v>
      </c>
      <c r="F67" s="41">
        <v>40</v>
      </c>
      <c r="G67" s="41">
        <v>3</v>
      </c>
      <c r="H67" s="72">
        <f t="shared" si="4"/>
        <v>4173.869999999999</v>
      </c>
      <c r="I67" s="72">
        <f t="shared" si="1"/>
        <v>2.086935</v>
      </c>
      <c r="J67" s="42">
        <f t="shared" si="2"/>
        <v>4.17387</v>
      </c>
      <c r="K67" s="42">
        <f t="shared" si="3"/>
        <v>6.2608049999999995</v>
      </c>
    </row>
    <row r="68" spans="1:11" ht="15">
      <c r="A68" s="43">
        <v>65</v>
      </c>
      <c r="B68" s="43" t="s">
        <v>184</v>
      </c>
      <c r="C68" s="67" t="s">
        <v>175</v>
      </c>
      <c r="D68" s="44" t="s">
        <v>186</v>
      </c>
      <c r="E68" s="41">
        <v>30</v>
      </c>
      <c r="F68" s="41">
        <v>30</v>
      </c>
      <c r="G68" s="41">
        <v>3</v>
      </c>
      <c r="H68" s="72">
        <f aca="true" t="shared" si="5" ref="H68:H77">(E68+(E68-(2*G68*0.1)*(G68/0.3-1)))/2*(F68+(F68-(2*G68*0.1)*(G68/0.3-1)))/2*G68</f>
        <v>2235.8700000000003</v>
      </c>
      <c r="I68" s="72">
        <f t="shared" si="1"/>
        <v>1.1179350000000001</v>
      </c>
      <c r="J68" s="42">
        <f t="shared" si="2"/>
        <v>2.2358700000000002</v>
      </c>
      <c r="K68" s="42">
        <f t="shared" si="3"/>
        <v>3.3538050000000004</v>
      </c>
    </row>
    <row r="69" spans="1:11" ht="15">
      <c r="A69" s="43">
        <v>66</v>
      </c>
      <c r="B69" s="43" t="s">
        <v>184</v>
      </c>
      <c r="C69" s="67" t="s">
        <v>176</v>
      </c>
      <c r="D69" s="44" t="s">
        <v>186</v>
      </c>
      <c r="E69" s="41">
        <v>30</v>
      </c>
      <c r="F69" s="41">
        <v>30</v>
      </c>
      <c r="G69" s="41">
        <v>3</v>
      </c>
      <c r="H69" s="72">
        <f t="shared" si="5"/>
        <v>2235.8700000000003</v>
      </c>
      <c r="I69" s="72">
        <f aca="true" t="shared" si="6" ref="I69:I77">0.75*(H69/0.15)/10000</f>
        <v>1.1179350000000001</v>
      </c>
      <c r="J69" s="42">
        <f aca="true" t="shared" si="7" ref="J69:J77">I69*2</f>
        <v>2.2358700000000002</v>
      </c>
      <c r="K69" s="42">
        <f aca="true" t="shared" si="8" ref="K69:K77">+J69+I69</f>
        <v>3.3538050000000004</v>
      </c>
    </row>
    <row r="70" spans="1:11" ht="15">
      <c r="A70" s="43">
        <v>67</v>
      </c>
      <c r="B70" s="43" t="s">
        <v>184</v>
      </c>
      <c r="C70" s="67" t="s">
        <v>177</v>
      </c>
      <c r="D70" s="44" t="s">
        <v>185</v>
      </c>
      <c r="E70" s="41">
        <v>23</v>
      </c>
      <c r="F70" s="41">
        <v>23</v>
      </c>
      <c r="G70" s="41">
        <v>3</v>
      </c>
      <c r="H70" s="72">
        <f t="shared" si="5"/>
        <v>1236.27</v>
      </c>
      <c r="I70" s="72">
        <f t="shared" si="6"/>
        <v>0.618135</v>
      </c>
      <c r="J70" s="42">
        <f t="shared" si="7"/>
        <v>1.23627</v>
      </c>
      <c r="K70" s="42">
        <f t="shared" si="8"/>
        <v>1.8544049999999999</v>
      </c>
    </row>
    <row r="71" spans="1:11" ht="15">
      <c r="A71" s="43">
        <v>68</v>
      </c>
      <c r="B71" s="43" t="s">
        <v>184</v>
      </c>
      <c r="C71" s="67" t="s">
        <v>177</v>
      </c>
      <c r="D71" s="44" t="s">
        <v>188</v>
      </c>
      <c r="E71" s="41">
        <v>30</v>
      </c>
      <c r="F71" s="41">
        <v>23</v>
      </c>
      <c r="G71" s="41">
        <v>3</v>
      </c>
      <c r="H71" s="72">
        <f t="shared" si="5"/>
        <v>1662.5700000000002</v>
      </c>
      <c r="I71" s="72">
        <f t="shared" si="6"/>
        <v>0.831285</v>
      </c>
      <c r="J71" s="42">
        <f t="shared" si="7"/>
        <v>1.66257</v>
      </c>
      <c r="K71" s="42">
        <f t="shared" si="8"/>
        <v>2.493855</v>
      </c>
    </row>
    <row r="72" spans="1:11" ht="15">
      <c r="A72" s="43">
        <v>69</v>
      </c>
      <c r="B72" s="43" t="s">
        <v>184</v>
      </c>
      <c r="C72" s="67" t="s">
        <v>178</v>
      </c>
      <c r="D72" s="44" t="s">
        <v>187</v>
      </c>
      <c r="E72" s="41">
        <v>40</v>
      </c>
      <c r="F72" s="41">
        <v>40</v>
      </c>
      <c r="G72" s="41">
        <v>3</v>
      </c>
      <c r="H72" s="72">
        <f t="shared" si="5"/>
        <v>4173.869999999999</v>
      </c>
      <c r="I72" s="72">
        <f t="shared" si="6"/>
        <v>2.086935</v>
      </c>
      <c r="J72" s="42">
        <f t="shared" si="7"/>
        <v>4.17387</v>
      </c>
      <c r="K72" s="42">
        <f t="shared" si="8"/>
        <v>6.2608049999999995</v>
      </c>
    </row>
    <row r="73" spans="1:11" ht="15">
      <c r="A73" s="43">
        <v>70</v>
      </c>
      <c r="B73" s="43" t="s">
        <v>184</v>
      </c>
      <c r="C73" s="67" t="s">
        <v>179</v>
      </c>
      <c r="D73" s="44" t="s">
        <v>185</v>
      </c>
      <c r="E73" s="41">
        <v>23</v>
      </c>
      <c r="F73" s="41">
        <v>23</v>
      </c>
      <c r="G73" s="41">
        <v>3</v>
      </c>
      <c r="H73" s="72">
        <f t="shared" si="5"/>
        <v>1236.27</v>
      </c>
      <c r="I73" s="72">
        <f t="shared" si="6"/>
        <v>0.618135</v>
      </c>
      <c r="J73" s="42">
        <f t="shared" si="7"/>
        <v>1.23627</v>
      </c>
      <c r="K73" s="42">
        <f t="shared" si="8"/>
        <v>1.8544049999999999</v>
      </c>
    </row>
    <row r="74" spans="1:11" ht="15">
      <c r="A74" s="43">
        <v>71</v>
      </c>
      <c r="B74" s="43" t="s">
        <v>184</v>
      </c>
      <c r="C74" s="67" t="s">
        <v>180</v>
      </c>
      <c r="D74" s="44" t="s">
        <v>186</v>
      </c>
      <c r="E74" s="41">
        <v>30</v>
      </c>
      <c r="F74" s="41">
        <v>30</v>
      </c>
      <c r="G74" s="41">
        <v>3</v>
      </c>
      <c r="H74" s="72">
        <f t="shared" si="5"/>
        <v>2235.8700000000003</v>
      </c>
      <c r="I74" s="72">
        <f t="shared" si="6"/>
        <v>1.1179350000000001</v>
      </c>
      <c r="J74" s="42">
        <f t="shared" si="7"/>
        <v>2.2358700000000002</v>
      </c>
      <c r="K74" s="42">
        <f t="shared" si="8"/>
        <v>3.3538050000000004</v>
      </c>
    </row>
    <row r="75" spans="1:11" ht="15">
      <c r="A75" s="43">
        <v>72</v>
      </c>
      <c r="B75" s="43" t="s">
        <v>184</v>
      </c>
      <c r="C75" s="67" t="s">
        <v>181</v>
      </c>
      <c r="D75" s="44" t="s">
        <v>186</v>
      </c>
      <c r="E75" s="41">
        <v>30</v>
      </c>
      <c r="F75" s="41">
        <v>30</v>
      </c>
      <c r="G75" s="41">
        <v>3</v>
      </c>
      <c r="H75" s="72">
        <f t="shared" si="5"/>
        <v>2235.8700000000003</v>
      </c>
      <c r="I75" s="72">
        <f t="shared" si="6"/>
        <v>1.1179350000000001</v>
      </c>
      <c r="J75" s="42">
        <f t="shared" si="7"/>
        <v>2.2358700000000002</v>
      </c>
      <c r="K75" s="42">
        <f t="shared" si="8"/>
        <v>3.3538050000000004</v>
      </c>
    </row>
    <row r="76" spans="1:11" ht="15">
      <c r="A76" s="43">
        <v>73</v>
      </c>
      <c r="B76" s="43" t="s">
        <v>184</v>
      </c>
      <c r="C76" s="67" t="s">
        <v>182</v>
      </c>
      <c r="D76" s="44" t="s">
        <v>186</v>
      </c>
      <c r="E76" s="41">
        <v>30</v>
      </c>
      <c r="F76" s="41">
        <v>30</v>
      </c>
      <c r="G76" s="41">
        <v>3</v>
      </c>
      <c r="H76" s="72">
        <f t="shared" si="5"/>
        <v>2235.8700000000003</v>
      </c>
      <c r="I76" s="72">
        <f t="shared" si="6"/>
        <v>1.1179350000000001</v>
      </c>
      <c r="J76" s="42">
        <f t="shared" si="7"/>
        <v>2.2358700000000002</v>
      </c>
      <c r="K76" s="42">
        <f t="shared" si="8"/>
        <v>3.3538050000000004</v>
      </c>
    </row>
    <row r="77" spans="1:11" ht="15">
      <c r="A77" s="43">
        <v>74</v>
      </c>
      <c r="B77" s="43" t="s">
        <v>184</v>
      </c>
      <c r="C77" s="67" t="s">
        <v>183</v>
      </c>
      <c r="D77" s="44" t="s">
        <v>185</v>
      </c>
      <c r="E77" s="41">
        <v>23</v>
      </c>
      <c r="F77" s="41">
        <v>23</v>
      </c>
      <c r="G77" s="41">
        <v>3</v>
      </c>
      <c r="H77" s="72">
        <f t="shared" si="5"/>
        <v>1236.27</v>
      </c>
      <c r="I77" s="72">
        <f t="shared" si="6"/>
        <v>0.618135</v>
      </c>
      <c r="J77" s="42">
        <f t="shared" si="7"/>
        <v>1.23627</v>
      </c>
      <c r="K77" s="42">
        <f t="shared" si="8"/>
        <v>1.8544049999999999</v>
      </c>
    </row>
    <row r="78" spans="1:11" ht="15">
      <c r="A78" s="43">
        <v>75</v>
      </c>
      <c r="B78" s="43" t="s">
        <v>189</v>
      </c>
      <c r="C78" s="67" t="s">
        <v>190</v>
      </c>
      <c r="D78" s="47">
        <v>0.8</v>
      </c>
      <c r="E78" s="41">
        <v>0.8</v>
      </c>
      <c r="H78" s="42"/>
      <c r="K78" s="42">
        <f aca="true" t="shared" si="9" ref="K78:K111">E78</f>
        <v>0.8</v>
      </c>
    </row>
    <row r="79" spans="1:11" ht="15">
      <c r="A79" s="43">
        <v>76</v>
      </c>
      <c r="B79" s="43" t="s">
        <v>189</v>
      </c>
      <c r="C79" s="67" t="s">
        <v>191</v>
      </c>
      <c r="D79" s="47">
        <v>0.8</v>
      </c>
      <c r="E79" s="41">
        <v>0.8</v>
      </c>
      <c r="H79" s="42"/>
      <c r="K79" s="42">
        <f t="shared" si="9"/>
        <v>0.8</v>
      </c>
    </row>
    <row r="80" spans="1:11" ht="15">
      <c r="A80" s="43">
        <v>77</v>
      </c>
      <c r="B80" s="43" t="s">
        <v>189</v>
      </c>
      <c r="C80" s="67" t="s">
        <v>192</v>
      </c>
      <c r="D80" s="47">
        <v>1.01</v>
      </c>
      <c r="E80" s="41">
        <v>1.01</v>
      </c>
      <c r="H80" s="42"/>
      <c r="K80" s="42">
        <f t="shared" si="9"/>
        <v>1.01</v>
      </c>
    </row>
    <row r="81" spans="1:11" ht="15">
      <c r="A81" s="43">
        <v>78</v>
      </c>
      <c r="B81" s="43" t="s">
        <v>189</v>
      </c>
      <c r="C81" s="67" t="s">
        <v>193</v>
      </c>
      <c r="D81" s="47">
        <v>0.8</v>
      </c>
      <c r="E81" s="41">
        <v>0.8</v>
      </c>
      <c r="H81" s="42"/>
      <c r="K81" s="42">
        <f t="shared" si="9"/>
        <v>0.8</v>
      </c>
    </row>
    <row r="82" spans="1:11" ht="15">
      <c r="A82" s="43">
        <v>79</v>
      </c>
      <c r="B82" s="43" t="s">
        <v>189</v>
      </c>
      <c r="C82" s="67" t="s">
        <v>137</v>
      </c>
      <c r="D82" s="47">
        <v>0.4</v>
      </c>
      <c r="E82" s="41">
        <v>0.4</v>
      </c>
      <c r="H82" s="42"/>
      <c r="K82" s="42">
        <f t="shared" si="9"/>
        <v>0.4</v>
      </c>
    </row>
    <row r="83" spans="1:11" ht="15">
      <c r="A83" s="43">
        <v>80</v>
      </c>
      <c r="B83" s="43" t="s">
        <v>189</v>
      </c>
      <c r="C83" s="67" t="s">
        <v>194</v>
      </c>
      <c r="D83" s="47">
        <v>0.8</v>
      </c>
      <c r="E83" s="41">
        <v>0.8</v>
      </c>
      <c r="H83" s="42"/>
      <c r="K83" s="42">
        <f t="shared" si="9"/>
        <v>0.8</v>
      </c>
    </row>
    <row r="84" spans="1:11" ht="15">
      <c r="A84" s="43">
        <v>81</v>
      </c>
      <c r="B84" s="43" t="s">
        <v>189</v>
      </c>
      <c r="C84" s="67" t="s">
        <v>195</v>
      </c>
      <c r="D84" s="47">
        <v>0.4</v>
      </c>
      <c r="E84" s="41">
        <v>0.4</v>
      </c>
      <c r="H84" s="42"/>
      <c r="K84" s="42">
        <f t="shared" si="9"/>
        <v>0.4</v>
      </c>
    </row>
    <row r="85" spans="1:11" ht="15">
      <c r="A85" s="43">
        <v>82</v>
      </c>
      <c r="B85" s="43" t="s">
        <v>189</v>
      </c>
      <c r="C85" s="67" t="s">
        <v>139</v>
      </c>
      <c r="D85" s="47">
        <v>0.4</v>
      </c>
      <c r="E85" s="41">
        <v>0.4</v>
      </c>
      <c r="H85" s="42"/>
      <c r="K85" s="42">
        <f t="shared" si="9"/>
        <v>0.4</v>
      </c>
    </row>
    <row r="86" spans="1:11" ht="15">
      <c r="A86" s="43">
        <v>83</v>
      </c>
      <c r="B86" s="43" t="s">
        <v>189</v>
      </c>
      <c r="C86" s="67" t="s">
        <v>138</v>
      </c>
      <c r="D86" s="47">
        <v>0.4</v>
      </c>
      <c r="E86" s="41">
        <v>0.4</v>
      </c>
      <c r="H86" s="42"/>
      <c r="K86" s="42">
        <f t="shared" si="9"/>
        <v>0.4</v>
      </c>
    </row>
    <row r="87" spans="1:11" ht="15">
      <c r="A87" s="43">
        <v>84</v>
      </c>
      <c r="B87" s="43" t="s">
        <v>189</v>
      </c>
      <c r="C87" s="67" t="s">
        <v>196</v>
      </c>
      <c r="D87" s="47">
        <v>0.4</v>
      </c>
      <c r="E87" s="41">
        <v>0.4</v>
      </c>
      <c r="H87" s="42"/>
      <c r="K87" s="42">
        <f t="shared" si="9"/>
        <v>0.4</v>
      </c>
    </row>
    <row r="88" spans="1:11" ht="15">
      <c r="A88" s="43">
        <v>85</v>
      </c>
      <c r="B88" s="43" t="s">
        <v>189</v>
      </c>
      <c r="C88" s="67" t="s">
        <v>197</v>
      </c>
      <c r="D88" s="47">
        <v>0.4</v>
      </c>
      <c r="E88" s="41">
        <v>0.4</v>
      </c>
      <c r="H88" s="42"/>
      <c r="K88" s="42">
        <f t="shared" si="9"/>
        <v>0.4</v>
      </c>
    </row>
    <row r="89" spans="1:11" ht="15">
      <c r="A89" s="43">
        <v>86</v>
      </c>
      <c r="B89" s="43" t="s">
        <v>189</v>
      </c>
      <c r="C89" s="67" t="s">
        <v>152</v>
      </c>
      <c r="D89" s="47">
        <v>0.8</v>
      </c>
      <c r="E89" s="41">
        <v>0.8</v>
      </c>
      <c r="H89" s="42"/>
      <c r="K89" s="42">
        <f t="shared" si="9"/>
        <v>0.8</v>
      </c>
    </row>
    <row r="90" spans="1:11" ht="15">
      <c r="A90" s="43">
        <v>87</v>
      </c>
      <c r="B90" s="43" t="s">
        <v>189</v>
      </c>
      <c r="C90" s="67" t="s">
        <v>157</v>
      </c>
      <c r="D90" s="47">
        <v>0.4</v>
      </c>
      <c r="E90" s="41">
        <v>0.4</v>
      </c>
      <c r="H90" s="42"/>
      <c r="K90" s="42">
        <f t="shared" si="9"/>
        <v>0.4</v>
      </c>
    </row>
    <row r="91" spans="1:11" ht="15">
      <c r="A91" s="43">
        <v>88</v>
      </c>
      <c r="B91" s="43" t="s">
        <v>189</v>
      </c>
      <c r="C91" s="67" t="s">
        <v>155</v>
      </c>
      <c r="D91" s="47">
        <v>0.8</v>
      </c>
      <c r="E91" s="41">
        <v>0.8</v>
      </c>
      <c r="H91" s="42"/>
      <c r="K91" s="42">
        <f t="shared" si="9"/>
        <v>0.8</v>
      </c>
    </row>
    <row r="92" spans="1:11" ht="15">
      <c r="A92" s="43">
        <v>89</v>
      </c>
      <c r="B92" s="43" t="s">
        <v>189</v>
      </c>
      <c r="C92" s="67" t="s">
        <v>198</v>
      </c>
      <c r="D92" s="47">
        <v>0.2</v>
      </c>
      <c r="E92" s="41">
        <v>0.2</v>
      </c>
      <c r="H92" s="42"/>
      <c r="K92" s="42">
        <f t="shared" si="9"/>
        <v>0.2</v>
      </c>
    </row>
    <row r="93" spans="1:11" ht="15">
      <c r="A93" s="43">
        <v>90</v>
      </c>
      <c r="B93" s="43" t="s">
        <v>189</v>
      </c>
      <c r="C93" s="67" t="s">
        <v>159</v>
      </c>
      <c r="D93" s="47">
        <v>0.8</v>
      </c>
      <c r="E93" s="41">
        <v>0.8</v>
      </c>
      <c r="H93" s="42"/>
      <c r="K93" s="42">
        <f t="shared" si="9"/>
        <v>0.8</v>
      </c>
    </row>
    <row r="94" spans="1:11" ht="15">
      <c r="A94" s="43">
        <v>91</v>
      </c>
      <c r="B94" s="43" t="s">
        <v>189</v>
      </c>
      <c r="C94" s="67" t="s">
        <v>160</v>
      </c>
      <c r="D94" s="47">
        <v>0.8</v>
      </c>
      <c r="E94" s="41">
        <v>0.8</v>
      </c>
      <c r="H94" s="42"/>
      <c r="K94" s="42">
        <f t="shared" si="9"/>
        <v>0.8</v>
      </c>
    </row>
    <row r="95" spans="1:11" ht="15">
      <c r="A95" s="43">
        <v>92</v>
      </c>
      <c r="B95" s="43" t="s">
        <v>189</v>
      </c>
      <c r="C95" s="67" t="s">
        <v>162</v>
      </c>
      <c r="D95" s="47">
        <v>0.4</v>
      </c>
      <c r="E95" s="41">
        <v>0.4</v>
      </c>
      <c r="H95" s="42"/>
      <c r="K95" s="42">
        <f t="shared" si="9"/>
        <v>0.4</v>
      </c>
    </row>
    <row r="96" spans="1:11" ht="15">
      <c r="A96" s="43">
        <v>93</v>
      </c>
      <c r="B96" s="43" t="s">
        <v>189</v>
      </c>
      <c r="C96" s="67" t="s">
        <v>199</v>
      </c>
      <c r="D96" s="47">
        <v>0.36</v>
      </c>
      <c r="E96" s="41">
        <v>0.36</v>
      </c>
      <c r="H96" s="42"/>
      <c r="K96" s="42">
        <f t="shared" si="9"/>
        <v>0.36</v>
      </c>
    </row>
    <row r="97" spans="1:11" ht="15">
      <c r="A97" s="43">
        <v>94</v>
      </c>
      <c r="B97" s="43" t="s">
        <v>189</v>
      </c>
      <c r="C97" s="67" t="s">
        <v>199</v>
      </c>
      <c r="D97" s="47">
        <v>0.36</v>
      </c>
      <c r="E97" s="41">
        <v>0.36</v>
      </c>
      <c r="H97" s="42"/>
      <c r="K97" s="42">
        <f t="shared" si="9"/>
        <v>0.36</v>
      </c>
    </row>
    <row r="98" spans="1:11" ht="15">
      <c r="A98" s="43">
        <v>95</v>
      </c>
      <c r="B98" s="43" t="s">
        <v>189</v>
      </c>
      <c r="C98" s="67" t="s">
        <v>170</v>
      </c>
      <c r="D98" s="47">
        <v>0.4</v>
      </c>
      <c r="E98" s="41">
        <v>0.4</v>
      </c>
      <c r="H98" s="42"/>
      <c r="K98" s="42">
        <f t="shared" si="9"/>
        <v>0.4</v>
      </c>
    </row>
    <row r="99" spans="1:11" ht="15">
      <c r="A99" s="43">
        <v>96</v>
      </c>
      <c r="B99" s="43" t="s">
        <v>189</v>
      </c>
      <c r="C99" s="67" t="s">
        <v>200</v>
      </c>
      <c r="D99" s="47">
        <v>0.04</v>
      </c>
      <c r="E99" s="41">
        <v>0.04</v>
      </c>
      <c r="H99" s="42"/>
      <c r="K99" s="42">
        <f t="shared" si="9"/>
        <v>0.04</v>
      </c>
    </row>
    <row r="100" spans="1:11" ht="15">
      <c r="A100" s="43">
        <v>97</v>
      </c>
      <c r="B100" s="43" t="s">
        <v>189</v>
      </c>
      <c r="C100" s="67" t="s">
        <v>201</v>
      </c>
      <c r="D100" s="47">
        <v>0.8</v>
      </c>
      <c r="E100" s="41">
        <v>0.8</v>
      </c>
      <c r="H100" s="42"/>
      <c r="K100" s="42">
        <f t="shared" si="9"/>
        <v>0.8</v>
      </c>
    </row>
    <row r="101" spans="1:11" ht="15">
      <c r="A101" s="43">
        <v>98</v>
      </c>
      <c r="B101" s="43" t="s">
        <v>189</v>
      </c>
      <c r="C101" s="67" t="s">
        <v>175</v>
      </c>
      <c r="D101" s="47">
        <v>0.4</v>
      </c>
      <c r="E101" s="41">
        <v>0.4</v>
      </c>
      <c r="H101" s="42"/>
      <c r="K101" s="42">
        <f t="shared" si="9"/>
        <v>0.4</v>
      </c>
    </row>
    <row r="102" spans="1:11" ht="15">
      <c r="A102" s="43">
        <v>99</v>
      </c>
      <c r="B102" s="43" t="s">
        <v>189</v>
      </c>
      <c r="C102" s="67" t="s">
        <v>202</v>
      </c>
      <c r="D102" s="47">
        <v>0.4</v>
      </c>
      <c r="E102" s="41">
        <v>0.4</v>
      </c>
      <c r="H102" s="42"/>
      <c r="K102" s="42">
        <f t="shared" si="9"/>
        <v>0.4</v>
      </c>
    </row>
    <row r="103" spans="1:11" ht="15">
      <c r="A103" s="43">
        <v>100</v>
      </c>
      <c r="B103" s="43" t="s">
        <v>189</v>
      </c>
      <c r="C103" s="67" t="s">
        <v>199</v>
      </c>
      <c r="D103" s="47">
        <v>0.5</v>
      </c>
      <c r="E103" s="41">
        <v>0.5</v>
      </c>
      <c r="H103" s="42"/>
      <c r="K103" s="42">
        <f t="shared" si="9"/>
        <v>0.5</v>
      </c>
    </row>
    <row r="104" spans="1:11" ht="15">
      <c r="A104" s="43">
        <v>101</v>
      </c>
      <c r="B104" s="43" t="s">
        <v>189</v>
      </c>
      <c r="C104" s="67" t="s">
        <v>199</v>
      </c>
      <c r="D104" s="47">
        <v>0.4</v>
      </c>
      <c r="E104" s="41">
        <v>0.4</v>
      </c>
      <c r="H104" s="42"/>
      <c r="K104" s="42">
        <f t="shared" si="9"/>
        <v>0.4</v>
      </c>
    </row>
    <row r="105" spans="1:11" ht="15">
      <c r="A105" s="43">
        <v>102</v>
      </c>
      <c r="B105" s="43" t="s">
        <v>189</v>
      </c>
      <c r="C105" s="67" t="s">
        <v>203</v>
      </c>
      <c r="D105" s="47">
        <v>0.4</v>
      </c>
      <c r="E105" s="41">
        <v>0.4</v>
      </c>
      <c r="H105" s="42"/>
      <c r="K105" s="42">
        <f t="shared" si="9"/>
        <v>0.4</v>
      </c>
    </row>
    <row r="106" spans="1:11" ht="15">
      <c r="A106" s="43">
        <v>103</v>
      </c>
      <c r="B106" s="43" t="s">
        <v>189</v>
      </c>
      <c r="C106" s="67" t="s">
        <v>179</v>
      </c>
      <c r="D106" s="47">
        <v>0.04</v>
      </c>
      <c r="E106" s="41">
        <v>0.04</v>
      </c>
      <c r="H106" s="42"/>
      <c r="K106" s="42">
        <f t="shared" si="9"/>
        <v>0.04</v>
      </c>
    </row>
    <row r="107" spans="1:11" ht="15">
      <c r="A107" s="43">
        <v>104</v>
      </c>
      <c r="B107" s="48" t="s">
        <v>204</v>
      </c>
      <c r="C107" s="67" t="s">
        <v>142</v>
      </c>
      <c r="D107" s="47">
        <v>0.4</v>
      </c>
      <c r="E107" s="41">
        <v>0.4</v>
      </c>
      <c r="H107" s="42"/>
      <c r="K107" s="42">
        <f t="shared" si="9"/>
        <v>0.4</v>
      </c>
    </row>
    <row r="108" spans="1:11" ht="15">
      <c r="A108" s="43">
        <v>105</v>
      </c>
      <c r="B108" s="48" t="s">
        <v>204</v>
      </c>
      <c r="C108" s="67" t="s">
        <v>161</v>
      </c>
      <c r="D108" s="47">
        <v>0.2</v>
      </c>
      <c r="E108" s="41">
        <v>0.2</v>
      </c>
      <c r="H108" s="42"/>
      <c r="K108" s="42">
        <f t="shared" si="9"/>
        <v>0.2</v>
      </c>
    </row>
    <row r="109" spans="1:11" ht="15">
      <c r="A109" s="43">
        <v>106</v>
      </c>
      <c r="B109" s="48" t="s">
        <v>204</v>
      </c>
      <c r="C109" s="67" t="s">
        <v>165</v>
      </c>
      <c r="D109" s="47">
        <v>0.5</v>
      </c>
      <c r="E109" s="41">
        <v>0.5</v>
      </c>
      <c r="H109" s="42"/>
      <c r="K109" s="42">
        <f t="shared" si="9"/>
        <v>0.5</v>
      </c>
    </row>
    <row r="110" spans="1:11" ht="15">
      <c r="A110" s="43">
        <v>107</v>
      </c>
      <c r="B110" s="48" t="s">
        <v>204</v>
      </c>
      <c r="C110" s="67" t="s">
        <v>166</v>
      </c>
      <c r="D110" s="47">
        <v>0.5</v>
      </c>
      <c r="E110" s="41">
        <v>0.5</v>
      </c>
      <c r="H110" s="42"/>
      <c r="K110" s="42">
        <f t="shared" si="9"/>
        <v>0.5</v>
      </c>
    </row>
    <row r="111" spans="1:11" ht="15">
      <c r="A111" s="43">
        <v>108</v>
      </c>
      <c r="B111" s="48" t="s">
        <v>204</v>
      </c>
      <c r="C111" s="67" t="s">
        <v>167</v>
      </c>
      <c r="D111" s="47">
        <v>0.5</v>
      </c>
      <c r="E111" s="41">
        <v>0.5</v>
      </c>
      <c r="H111" s="42"/>
      <c r="K111" s="42">
        <f t="shared" si="9"/>
        <v>0.5</v>
      </c>
    </row>
    <row r="112" spans="1:11" ht="15">
      <c r="A112" s="43">
        <v>109</v>
      </c>
      <c r="B112" s="48" t="s">
        <v>224</v>
      </c>
      <c r="C112" s="67" t="s">
        <v>122</v>
      </c>
      <c r="D112" s="49" t="s">
        <v>238</v>
      </c>
      <c r="E112" s="41">
        <v>7</v>
      </c>
      <c r="F112" s="41">
        <v>7</v>
      </c>
      <c r="H112" s="42"/>
      <c r="I112" s="41" t="s">
        <v>274</v>
      </c>
      <c r="K112" s="42">
        <v>1</v>
      </c>
    </row>
    <row r="113" spans="1:11" ht="15">
      <c r="A113" s="43">
        <v>110</v>
      </c>
      <c r="B113" s="48" t="s">
        <v>224</v>
      </c>
      <c r="C113" s="67" t="s">
        <v>205</v>
      </c>
      <c r="D113" s="49" t="s">
        <v>238</v>
      </c>
      <c r="E113" s="41">
        <v>7</v>
      </c>
      <c r="F113" s="41">
        <v>7</v>
      </c>
      <c r="H113" s="42"/>
      <c r="K113" s="42">
        <v>1</v>
      </c>
    </row>
    <row r="114" spans="1:11" ht="15">
      <c r="A114" s="43">
        <v>111</v>
      </c>
      <c r="B114" s="48" t="s">
        <v>224</v>
      </c>
      <c r="C114" s="67" t="s">
        <v>121</v>
      </c>
      <c r="D114" s="49" t="s">
        <v>238</v>
      </c>
      <c r="E114" s="41">
        <v>7</v>
      </c>
      <c r="F114" s="41">
        <v>7</v>
      </c>
      <c r="H114" s="42"/>
      <c r="K114" s="42">
        <v>1</v>
      </c>
    </row>
    <row r="115" spans="1:11" ht="15">
      <c r="A115" s="43">
        <v>112</v>
      </c>
      <c r="B115" s="48" t="s">
        <v>224</v>
      </c>
      <c r="C115" s="67" t="s">
        <v>122</v>
      </c>
      <c r="D115" s="49" t="s">
        <v>238</v>
      </c>
      <c r="E115" s="41">
        <v>7</v>
      </c>
      <c r="F115" s="41">
        <v>7</v>
      </c>
      <c r="H115" s="42"/>
      <c r="K115" s="42">
        <v>1</v>
      </c>
    </row>
    <row r="116" spans="1:11" ht="15">
      <c r="A116" s="43">
        <v>113</v>
      </c>
      <c r="B116" s="48" t="s">
        <v>224</v>
      </c>
      <c r="C116" s="67" t="s">
        <v>120</v>
      </c>
      <c r="D116" s="49" t="s">
        <v>238</v>
      </c>
      <c r="E116" s="41">
        <v>7</v>
      </c>
      <c r="F116" s="41">
        <v>7</v>
      </c>
      <c r="H116" s="42"/>
      <c r="K116" s="42">
        <v>1</v>
      </c>
    </row>
    <row r="117" spans="1:11" ht="15">
      <c r="A117" s="43">
        <v>114</v>
      </c>
      <c r="B117" s="48" t="s">
        <v>224</v>
      </c>
      <c r="C117" s="67" t="s">
        <v>206</v>
      </c>
      <c r="D117" s="49" t="s">
        <v>238</v>
      </c>
      <c r="E117" s="41">
        <v>7</v>
      </c>
      <c r="F117" s="41">
        <v>7</v>
      </c>
      <c r="H117" s="42"/>
      <c r="K117" s="42">
        <v>1</v>
      </c>
    </row>
    <row r="118" spans="1:11" ht="15">
      <c r="A118" s="43">
        <v>115</v>
      </c>
      <c r="B118" s="48" t="s">
        <v>224</v>
      </c>
      <c r="C118" s="67" t="s">
        <v>206</v>
      </c>
      <c r="D118" s="49" t="s">
        <v>238</v>
      </c>
      <c r="E118" s="41">
        <v>7</v>
      </c>
      <c r="F118" s="41">
        <v>7</v>
      </c>
      <c r="H118" s="42"/>
      <c r="K118" s="42">
        <v>1</v>
      </c>
    </row>
    <row r="119" spans="1:11" ht="15">
      <c r="A119" s="43">
        <v>116</v>
      </c>
      <c r="B119" s="48" t="s">
        <v>224</v>
      </c>
      <c r="C119" s="67" t="s">
        <v>127</v>
      </c>
      <c r="D119" s="49" t="s">
        <v>238</v>
      </c>
      <c r="E119" s="41">
        <v>7</v>
      </c>
      <c r="F119" s="41">
        <v>7</v>
      </c>
      <c r="H119" s="42"/>
      <c r="K119" s="42">
        <v>1</v>
      </c>
    </row>
    <row r="120" spans="1:11" ht="15">
      <c r="A120" s="43">
        <v>117</v>
      </c>
      <c r="B120" s="48" t="s">
        <v>224</v>
      </c>
      <c r="C120" s="67" t="s">
        <v>125</v>
      </c>
      <c r="D120" s="49" t="s">
        <v>238</v>
      </c>
      <c r="E120" s="41">
        <v>7</v>
      </c>
      <c r="F120" s="41">
        <v>7</v>
      </c>
      <c r="H120" s="42"/>
      <c r="K120" s="42">
        <v>1</v>
      </c>
    </row>
    <row r="121" spans="1:11" ht="15">
      <c r="A121" s="43">
        <v>118</v>
      </c>
      <c r="B121" s="48" t="s">
        <v>224</v>
      </c>
      <c r="C121" s="67" t="s">
        <v>126</v>
      </c>
      <c r="D121" s="49" t="s">
        <v>238</v>
      </c>
      <c r="E121" s="41">
        <v>7</v>
      </c>
      <c r="F121" s="41">
        <v>7</v>
      </c>
      <c r="H121" s="42"/>
      <c r="K121" s="42">
        <v>1</v>
      </c>
    </row>
    <row r="122" spans="1:11" ht="15">
      <c r="A122" s="43">
        <v>119</v>
      </c>
      <c r="B122" s="48" t="s">
        <v>224</v>
      </c>
      <c r="C122" s="67" t="s">
        <v>207</v>
      </c>
      <c r="D122" s="49" t="s">
        <v>238</v>
      </c>
      <c r="E122" s="41">
        <v>7</v>
      </c>
      <c r="F122" s="41">
        <v>7</v>
      </c>
      <c r="H122" s="42"/>
      <c r="K122" s="42">
        <v>1</v>
      </c>
    </row>
    <row r="123" spans="1:11" ht="15">
      <c r="A123" s="43">
        <v>120</v>
      </c>
      <c r="B123" s="48" t="s">
        <v>224</v>
      </c>
      <c r="C123" s="67" t="s">
        <v>208</v>
      </c>
      <c r="D123" s="49" t="s">
        <v>238</v>
      </c>
      <c r="E123" s="41">
        <v>7</v>
      </c>
      <c r="F123" s="41">
        <v>7</v>
      </c>
      <c r="H123" s="42"/>
      <c r="K123" s="42">
        <v>1</v>
      </c>
    </row>
    <row r="124" spans="1:11" ht="15">
      <c r="A124" s="43">
        <v>121</v>
      </c>
      <c r="B124" s="48" t="s">
        <v>224</v>
      </c>
      <c r="C124" s="67" t="s">
        <v>119</v>
      </c>
      <c r="D124" s="49" t="s">
        <v>238</v>
      </c>
      <c r="E124" s="41">
        <v>7</v>
      </c>
      <c r="F124" s="41">
        <v>7</v>
      </c>
      <c r="H124" s="42"/>
      <c r="K124" s="42">
        <v>1</v>
      </c>
    </row>
    <row r="125" spans="1:11" ht="15">
      <c r="A125" s="43">
        <v>122</v>
      </c>
      <c r="B125" s="48" t="s">
        <v>224</v>
      </c>
      <c r="C125" s="67" t="s">
        <v>129</v>
      </c>
      <c r="D125" s="49" t="s">
        <v>238</v>
      </c>
      <c r="E125" s="41">
        <v>7</v>
      </c>
      <c r="F125" s="41">
        <v>7</v>
      </c>
      <c r="H125" s="42"/>
      <c r="K125" s="42">
        <v>1</v>
      </c>
    </row>
    <row r="126" spans="1:11" ht="15">
      <c r="A126" s="43">
        <v>123</v>
      </c>
      <c r="B126" s="48" t="s">
        <v>224</v>
      </c>
      <c r="C126" s="67" t="s">
        <v>209</v>
      </c>
      <c r="D126" s="49" t="s">
        <v>238</v>
      </c>
      <c r="E126" s="41">
        <v>7</v>
      </c>
      <c r="F126" s="41">
        <v>7</v>
      </c>
      <c r="H126" s="42"/>
      <c r="K126" s="42">
        <v>1</v>
      </c>
    </row>
    <row r="127" spans="1:11" ht="15">
      <c r="A127" s="43">
        <v>124</v>
      </c>
      <c r="B127" s="48" t="s">
        <v>224</v>
      </c>
      <c r="C127" s="67" t="s">
        <v>210</v>
      </c>
      <c r="D127" s="49" t="s">
        <v>238</v>
      </c>
      <c r="E127" s="41">
        <v>7</v>
      </c>
      <c r="F127" s="41">
        <v>7</v>
      </c>
      <c r="H127" s="42"/>
      <c r="K127" s="42">
        <v>1</v>
      </c>
    </row>
    <row r="128" spans="1:11" ht="15">
      <c r="A128" s="43">
        <v>125</v>
      </c>
      <c r="B128" s="48" t="s">
        <v>224</v>
      </c>
      <c r="C128" s="67" t="s">
        <v>131</v>
      </c>
      <c r="D128" s="49" t="s">
        <v>238</v>
      </c>
      <c r="E128" s="41">
        <v>7</v>
      </c>
      <c r="F128" s="41">
        <v>7</v>
      </c>
      <c r="H128" s="42"/>
      <c r="K128" s="42">
        <v>1</v>
      </c>
    </row>
    <row r="129" spans="1:11" ht="15">
      <c r="A129" s="43">
        <v>126</v>
      </c>
      <c r="B129" s="48" t="s">
        <v>224</v>
      </c>
      <c r="C129" s="67" t="s">
        <v>132</v>
      </c>
      <c r="D129" s="49" t="s">
        <v>238</v>
      </c>
      <c r="E129" s="41">
        <v>7</v>
      </c>
      <c r="F129" s="41">
        <v>7</v>
      </c>
      <c r="H129" s="42"/>
      <c r="K129" s="42">
        <v>1</v>
      </c>
    </row>
    <row r="130" spans="1:11" ht="15">
      <c r="A130" s="43">
        <v>127</v>
      </c>
      <c r="B130" s="48" t="s">
        <v>224</v>
      </c>
      <c r="C130" s="67" t="s">
        <v>211</v>
      </c>
      <c r="D130" s="49" t="s">
        <v>238</v>
      </c>
      <c r="E130" s="41">
        <v>7</v>
      </c>
      <c r="F130" s="41">
        <v>7</v>
      </c>
      <c r="H130" s="42"/>
      <c r="K130" s="42">
        <v>1</v>
      </c>
    </row>
    <row r="131" spans="1:11" ht="15">
      <c r="A131" s="43">
        <v>128</v>
      </c>
      <c r="B131" s="48" t="s">
        <v>224</v>
      </c>
      <c r="C131" s="67" t="s">
        <v>212</v>
      </c>
      <c r="D131" s="49" t="s">
        <v>238</v>
      </c>
      <c r="E131" s="41">
        <v>7</v>
      </c>
      <c r="F131" s="41">
        <v>7</v>
      </c>
      <c r="H131" s="42"/>
      <c r="K131" s="42">
        <v>1</v>
      </c>
    </row>
    <row r="132" spans="1:11" ht="15.75">
      <c r="A132" s="43">
        <v>129</v>
      </c>
      <c r="B132" s="48" t="s">
        <v>224</v>
      </c>
      <c r="C132" s="46" t="s">
        <v>213</v>
      </c>
      <c r="D132" s="49" t="s">
        <v>238</v>
      </c>
      <c r="E132" s="41">
        <v>7</v>
      </c>
      <c r="F132" s="41">
        <v>7</v>
      </c>
      <c r="H132" s="42"/>
      <c r="K132" s="42">
        <v>1</v>
      </c>
    </row>
    <row r="133" spans="1:11" ht="15">
      <c r="A133" s="43">
        <v>130</v>
      </c>
      <c r="B133" s="48" t="s">
        <v>224</v>
      </c>
      <c r="C133" s="67" t="s">
        <v>214</v>
      </c>
      <c r="D133" s="49" t="s">
        <v>238</v>
      </c>
      <c r="E133" s="41">
        <v>7</v>
      </c>
      <c r="F133" s="41">
        <v>7</v>
      </c>
      <c r="H133" s="42"/>
      <c r="K133" s="42">
        <v>1</v>
      </c>
    </row>
    <row r="134" spans="1:11" ht="15">
      <c r="A134" s="43">
        <v>131</v>
      </c>
      <c r="B134" s="48" t="s">
        <v>224</v>
      </c>
      <c r="C134" s="67" t="s">
        <v>140</v>
      </c>
      <c r="D134" s="49" t="s">
        <v>238</v>
      </c>
      <c r="E134" s="41">
        <v>7</v>
      </c>
      <c r="F134" s="41">
        <v>7</v>
      </c>
      <c r="H134" s="42"/>
      <c r="K134" s="42">
        <v>1</v>
      </c>
    </row>
    <row r="135" spans="1:11" ht="15">
      <c r="A135" s="43">
        <v>132</v>
      </c>
      <c r="B135" s="48" t="s">
        <v>224</v>
      </c>
      <c r="C135" s="67" t="s">
        <v>215</v>
      </c>
      <c r="D135" s="49" t="s">
        <v>238</v>
      </c>
      <c r="E135" s="41">
        <v>7</v>
      </c>
      <c r="F135" s="41">
        <v>7</v>
      </c>
      <c r="H135" s="42"/>
      <c r="K135" s="42">
        <v>1</v>
      </c>
    </row>
    <row r="136" spans="1:11" ht="15">
      <c r="A136" s="43">
        <v>133</v>
      </c>
      <c r="B136" s="48" t="s">
        <v>224</v>
      </c>
      <c r="C136" s="67" t="s">
        <v>142</v>
      </c>
      <c r="D136" s="49" t="s">
        <v>238</v>
      </c>
      <c r="E136" s="41">
        <v>7</v>
      </c>
      <c r="F136" s="41">
        <v>7</v>
      </c>
      <c r="H136" s="42"/>
      <c r="K136" s="42">
        <v>1</v>
      </c>
    </row>
    <row r="137" spans="1:11" ht="15">
      <c r="A137" s="43">
        <v>134</v>
      </c>
      <c r="B137" s="48" t="s">
        <v>224</v>
      </c>
      <c r="C137" s="67" t="s">
        <v>216</v>
      </c>
      <c r="D137" s="49" t="s">
        <v>238</v>
      </c>
      <c r="E137" s="41">
        <v>7</v>
      </c>
      <c r="F137" s="41">
        <v>7</v>
      </c>
      <c r="H137" s="42"/>
      <c r="K137" s="42">
        <v>1</v>
      </c>
    </row>
    <row r="138" spans="1:11" ht="15">
      <c r="A138" s="43">
        <v>135</v>
      </c>
      <c r="B138" s="48" t="s">
        <v>224</v>
      </c>
      <c r="C138" s="67" t="s">
        <v>146</v>
      </c>
      <c r="D138" s="49" t="s">
        <v>238</v>
      </c>
      <c r="E138" s="41">
        <v>7</v>
      </c>
      <c r="F138" s="41">
        <v>7</v>
      </c>
      <c r="H138" s="42"/>
      <c r="K138" s="42">
        <v>1</v>
      </c>
    </row>
    <row r="139" spans="1:11" ht="15">
      <c r="A139" s="43">
        <v>136</v>
      </c>
      <c r="B139" s="48" t="s">
        <v>224</v>
      </c>
      <c r="C139" s="67" t="s">
        <v>149</v>
      </c>
      <c r="D139" s="49" t="s">
        <v>238</v>
      </c>
      <c r="E139" s="41">
        <v>7</v>
      </c>
      <c r="F139" s="41">
        <v>7</v>
      </c>
      <c r="H139" s="42"/>
      <c r="K139" s="42">
        <v>1</v>
      </c>
    </row>
    <row r="140" spans="1:11" ht="15">
      <c r="A140" s="43">
        <v>137</v>
      </c>
      <c r="B140" s="48" t="s">
        <v>224</v>
      </c>
      <c r="C140" s="67" t="s">
        <v>150</v>
      </c>
      <c r="D140" s="49" t="s">
        <v>238</v>
      </c>
      <c r="E140" s="41">
        <v>7</v>
      </c>
      <c r="F140" s="41">
        <v>7</v>
      </c>
      <c r="H140" s="42"/>
      <c r="K140" s="42">
        <v>1</v>
      </c>
    </row>
    <row r="141" spans="1:11" ht="15">
      <c r="A141" s="43">
        <v>138</v>
      </c>
      <c r="B141" s="48" t="s">
        <v>224</v>
      </c>
      <c r="C141" s="67" t="s">
        <v>217</v>
      </c>
      <c r="D141" s="49" t="s">
        <v>238</v>
      </c>
      <c r="E141" s="41">
        <v>7</v>
      </c>
      <c r="F141" s="41">
        <v>7</v>
      </c>
      <c r="H141" s="42"/>
      <c r="K141" s="42">
        <v>1</v>
      </c>
    </row>
    <row r="142" spans="1:11" ht="15">
      <c r="A142" s="43">
        <v>139</v>
      </c>
      <c r="B142" s="48" t="s">
        <v>224</v>
      </c>
      <c r="C142" s="67" t="s">
        <v>218</v>
      </c>
      <c r="D142" s="49" t="s">
        <v>238</v>
      </c>
      <c r="E142" s="41">
        <v>7</v>
      </c>
      <c r="F142" s="41">
        <v>7</v>
      </c>
      <c r="H142" s="42"/>
      <c r="K142" s="42">
        <v>1</v>
      </c>
    </row>
    <row r="143" spans="1:11" ht="15">
      <c r="A143" s="43">
        <v>140</v>
      </c>
      <c r="B143" s="48" t="s">
        <v>224</v>
      </c>
      <c r="C143" s="67" t="s">
        <v>152</v>
      </c>
      <c r="D143" s="49" t="s">
        <v>238</v>
      </c>
      <c r="E143" s="41">
        <v>7</v>
      </c>
      <c r="F143" s="41">
        <v>7</v>
      </c>
      <c r="H143" s="42"/>
      <c r="K143" s="42">
        <v>1</v>
      </c>
    </row>
    <row r="144" spans="1:11" ht="15">
      <c r="A144" s="43">
        <v>141</v>
      </c>
      <c r="B144" s="48" t="s">
        <v>224</v>
      </c>
      <c r="C144" s="67" t="s">
        <v>153</v>
      </c>
      <c r="D144" s="49" t="s">
        <v>238</v>
      </c>
      <c r="E144" s="41">
        <v>7</v>
      </c>
      <c r="F144" s="41">
        <v>7</v>
      </c>
      <c r="H144" s="42"/>
      <c r="K144" s="42">
        <v>1</v>
      </c>
    </row>
    <row r="145" spans="1:11" ht="15">
      <c r="A145" s="43">
        <v>142</v>
      </c>
      <c r="B145" s="48" t="s">
        <v>224</v>
      </c>
      <c r="C145" s="67" t="s">
        <v>154</v>
      </c>
      <c r="D145" s="49" t="s">
        <v>238</v>
      </c>
      <c r="E145" s="41">
        <v>7</v>
      </c>
      <c r="F145" s="41">
        <v>7</v>
      </c>
      <c r="H145" s="42"/>
      <c r="K145" s="42">
        <v>1</v>
      </c>
    </row>
    <row r="146" spans="1:11" ht="15">
      <c r="A146" s="43">
        <v>143</v>
      </c>
      <c r="B146" s="48" t="s">
        <v>224</v>
      </c>
      <c r="C146" s="67" t="s">
        <v>198</v>
      </c>
      <c r="D146" s="49" t="s">
        <v>238</v>
      </c>
      <c r="E146" s="41">
        <v>7</v>
      </c>
      <c r="F146" s="41">
        <v>7</v>
      </c>
      <c r="H146" s="42"/>
      <c r="K146" s="42">
        <v>1</v>
      </c>
    </row>
    <row r="147" spans="1:11" ht="15">
      <c r="A147" s="43">
        <v>144</v>
      </c>
      <c r="B147" s="48" t="s">
        <v>224</v>
      </c>
      <c r="C147" s="67" t="s">
        <v>161</v>
      </c>
      <c r="D147" s="49" t="s">
        <v>238</v>
      </c>
      <c r="E147" s="41">
        <v>7</v>
      </c>
      <c r="F147" s="41">
        <v>7</v>
      </c>
      <c r="H147" s="42"/>
      <c r="K147" s="42">
        <v>1</v>
      </c>
    </row>
    <row r="148" spans="1:11" ht="15">
      <c r="A148" s="43">
        <v>145</v>
      </c>
      <c r="B148" s="48" t="s">
        <v>224</v>
      </c>
      <c r="C148" s="67" t="s">
        <v>161</v>
      </c>
      <c r="D148" s="49" t="s">
        <v>238</v>
      </c>
      <c r="E148" s="41">
        <v>7</v>
      </c>
      <c r="F148" s="41">
        <v>7</v>
      </c>
      <c r="H148" s="42"/>
      <c r="K148" s="42">
        <v>1</v>
      </c>
    </row>
    <row r="149" spans="1:11" ht="15">
      <c r="A149" s="43">
        <v>146</v>
      </c>
      <c r="B149" s="48" t="s">
        <v>224</v>
      </c>
      <c r="C149" s="67" t="s">
        <v>219</v>
      </c>
      <c r="D149" s="49" t="s">
        <v>238</v>
      </c>
      <c r="E149" s="41">
        <v>7</v>
      </c>
      <c r="F149" s="41">
        <v>7</v>
      </c>
      <c r="H149" s="42"/>
      <c r="K149" s="42">
        <v>1</v>
      </c>
    </row>
    <row r="150" spans="1:11" ht="15">
      <c r="A150" s="43">
        <v>147</v>
      </c>
      <c r="B150" s="48" t="s">
        <v>224</v>
      </c>
      <c r="C150" s="67" t="s">
        <v>163</v>
      </c>
      <c r="D150" s="49" t="s">
        <v>238</v>
      </c>
      <c r="E150" s="41">
        <v>7</v>
      </c>
      <c r="F150" s="41">
        <v>7</v>
      </c>
      <c r="H150" s="42"/>
      <c r="K150" s="42">
        <v>1</v>
      </c>
    </row>
    <row r="151" spans="1:11" ht="15">
      <c r="A151" s="43">
        <v>148</v>
      </c>
      <c r="B151" s="48" t="s">
        <v>224</v>
      </c>
      <c r="C151" s="67" t="s">
        <v>164</v>
      </c>
      <c r="D151" s="49" t="s">
        <v>238</v>
      </c>
      <c r="E151" s="41">
        <v>7</v>
      </c>
      <c r="F151" s="41">
        <v>7</v>
      </c>
      <c r="H151" s="42"/>
      <c r="K151" s="42">
        <v>1</v>
      </c>
    </row>
    <row r="152" spans="1:11" ht="15">
      <c r="A152" s="43">
        <v>149</v>
      </c>
      <c r="B152" s="48" t="s">
        <v>224</v>
      </c>
      <c r="C152" s="67" t="s">
        <v>166</v>
      </c>
      <c r="D152" s="49" t="s">
        <v>238</v>
      </c>
      <c r="E152" s="41">
        <v>7</v>
      </c>
      <c r="F152" s="41">
        <v>7</v>
      </c>
      <c r="H152" s="42"/>
      <c r="K152" s="42">
        <v>1</v>
      </c>
    </row>
    <row r="153" spans="1:11" ht="15">
      <c r="A153" s="43">
        <v>150</v>
      </c>
      <c r="B153" s="48" t="s">
        <v>224</v>
      </c>
      <c r="C153" s="67" t="s">
        <v>166</v>
      </c>
      <c r="D153" s="49" t="s">
        <v>238</v>
      </c>
      <c r="E153" s="41">
        <v>7</v>
      </c>
      <c r="F153" s="41">
        <v>7</v>
      </c>
      <c r="H153" s="42"/>
      <c r="K153" s="42">
        <v>1</v>
      </c>
    </row>
    <row r="154" spans="1:11" ht="15">
      <c r="A154" s="43">
        <v>151</v>
      </c>
      <c r="B154" s="48" t="s">
        <v>224</v>
      </c>
      <c r="C154" s="67" t="s">
        <v>167</v>
      </c>
      <c r="D154" s="49" t="s">
        <v>238</v>
      </c>
      <c r="E154" s="41">
        <v>7</v>
      </c>
      <c r="F154" s="41">
        <v>7</v>
      </c>
      <c r="H154" s="42"/>
      <c r="K154" s="42">
        <v>1</v>
      </c>
    </row>
    <row r="155" spans="1:11" ht="15">
      <c r="A155" s="43">
        <v>152</v>
      </c>
      <c r="B155" s="48" t="s">
        <v>224</v>
      </c>
      <c r="C155" s="67" t="s">
        <v>169</v>
      </c>
      <c r="D155" s="49" t="s">
        <v>238</v>
      </c>
      <c r="E155" s="41">
        <v>7</v>
      </c>
      <c r="F155" s="41">
        <v>7</v>
      </c>
      <c r="H155" s="42"/>
      <c r="K155" s="42">
        <v>1</v>
      </c>
    </row>
    <row r="156" spans="1:11" ht="15">
      <c r="A156" s="43">
        <v>153</v>
      </c>
      <c r="B156" s="48" t="s">
        <v>224</v>
      </c>
      <c r="C156" s="67" t="s">
        <v>220</v>
      </c>
      <c r="D156" s="49" t="s">
        <v>238</v>
      </c>
      <c r="E156" s="41">
        <v>7</v>
      </c>
      <c r="F156" s="41">
        <v>7</v>
      </c>
      <c r="H156" s="42"/>
      <c r="K156" s="42">
        <v>1</v>
      </c>
    </row>
    <row r="157" spans="1:11" ht="15">
      <c r="A157" s="43">
        <v>154</v>
      </c>
      <c r="B157" s="48" t="s">
        <v>224</v>
      </c>
      <c r="C157" s="67" t="s">
        <v>221</v>
      </c>
      <c r="D157" s="49" t="s">
        <v>238</v>
      </c>
      <c r="E157" s="41">
        <v>7</v>
      </c>
      <c r="F157" s="41">
        <v>7</v>
      </c>
      <c r="H157" s="42"/>
      <c r="K157" s="42">
        <v>1</v>
      </c>
    </row>
    <row r="158" spans="1:11" ht="15">
      <c r="A158" s="43">
        <v>155</v>
      </c>
      <c r="B158" s="48" t="s">
        <v>224</v>
      </c>
      <c r="C158" s="67" t="s">
        <v>222</v>
      </c>
      <c r="D158" s="49" t="s">
        <v>238</v>
      </c>
      <c r="E158" s="41">
        <v>7</v>
      </c>
      <c r="F158" s="41">
        <v>7</v>
      </c>
      <c r="H158" s="42"/>
      <c r="K158" s="42">
        <v>1</v>
      </c>
    </row>
    <row r="159" spans="1:11" ht="15">
      <c r="A159" s="43">
        <v>156</v>
      </c>
      <c r="B159" s="48" t="s">
        <v>224</v>
      </c>
      <c r="C159" s="67" t="s">
        <v>223</v>
      </c>
      <c r="D159" s="49" t="s">
        <v>238</v>
      </c>
      <c r="E159" s="41">
        <v>7</v>
      </c>
      <c r="F159" s="41">
        <v>7</v>
      </c>
      <c r="H159" s="42"/>
      <c r="K159" s="42">
        <v>1</v>
      </c>
    </row>
    <row r="160" spans="1:11" ht="15">
      <c r="A160" s="43">
        <v>157</v>
      </c>
      <c r="B160" s="48" t="s">
        <v>224</v>
      </c>
      <c r="C160" s="67" t="s">
        <v>183</v>
      </c>
      <c r="D160" s="49" t="s">
        <v>238</v>
      </c>
      <c r="E160" s="41">
        <v>7</v>
      </c>
      <c r="F160" s="41">
        <v>7</v>
      </c>
      <c r="H160" s="42"/>
      <c r="K160" s="42">
        <v>1</v>
      </c>
    </row>
    <row r="161" spans="1:11" ht="15">
      <c r="A161" s="43">
        <v>158</v>
      </c>
      <c r="B161" s="48" t="s">
        <v>227</v>
      </c>
      <c r="C161" s="67" t="s">
        <v>225</v>
      </c>
      <c r="D161" s="49">
        <v>0.4</v>
      </c>
      <c r="E161" s="41">
        <v>0.4</v>
      </c>
      <c r="H161" s="42"/>
      <c r="K161" s="42">
        <f>E161</f>
        <v>0.4</v>
      </c>
    </row>
    <row r="162" spans="1:11" ht="15">
      <c r="A162" s="43">
        <v>159</v>
      </c>
      <c r="B162" s="48" t="s">
        <v>227</v>
      </c>
      <c r="C162" s="67" t="s">
        <v>226</v>
      </c>
      <c r="D162" s="49">
        <v>0.4</v>
      </c>
      <c r="E162" s="41">
        <v>0.4</v>
      </c>
      <c r="H162" s="42"/>
      <c r="K162" s="42">
        <f>E162</f>
        <v>0.4</v>
      </c>
    </row>
    <row r="163" spans="1:11" ht="15">
      <c r="A163" s="43">
        <v>160</v>
      </c>
      <c r="B163" s="48" t="s">
        <v>227</v>
      </c>
      <c r="C163" s="67" t="s">
        <v>183</v>
      </c>
      <c r="D163" s="49">
        <v>0.4</v>
      </c>
      <c r="E163" s="41">
        <v>0.4</v>
      </c>
      <c r="H163" s="42"/>
      <c r="K163" s="42">
        <f>E163</f>
        <v>0.4</v>
      </c>
    </row>
    <row r="164" spans="1:11" ht="15">
      <c r="A164" s="43">
        <v>161</v>
      </c>
      <c r="B164" s="45" t="s">
        <v>228</v>
      </c>
      <c r="C164" s="67" t="s">
        <v>231</v>
      </c>
      <c r="D164" s="45" t="s">
        <v>236</v>
      </c>
      <c r="E164" s="41">
        <v>45</v>
      </c>
      <c r="F164" s="41">
        <v>45</v>
      </c>
      <c r="G164" s="41">
        <v>3</v>
      </c>
      <c r="H164" s="72">
        <f>(E164+(E164-(2*G164*0.1)*(G164/0.3-1)))/2*(F164+(F164-(2*G164*0.1)*(G164/0.3-1)))/2*G164</f>
        <v>5367.869999999999</v>
      </c>
      <c r="I164" s="72">
        <f aca="true" t="shared" si="10" ref="I164">0.75*(H164/0.15)/10000</f>
        <v>2.683935</v>
      </c>
      <c r="J164" s="42">
        <f>I164*2</f>
        <v>5.36787</v>
      </c>
      <c r="K164" s="42">
        <f>+I164+J164</f>
        <v>8.051805</v>
      </c>
    </row>
    <row r="165" spans="1:11" ht="15">
      <c r="A165" s="43">
        <v>162</v>
      </c>
      <c r="B165" s="45" t="s">
        <v>228</v>
      </c>
      <c r="C165" s="67" t="s">
        <v>231</v>
      </c>
      <c r="D165" s="45" t="s">
        <v>237</v>
      </c>
      <c r="E165" s="41">
        <v>45</v>
      </c>
      <c r="F165" s="41">
        <v>45</v>
      </c>
      <c r="G165" s="41">
        <v>4</v>
      </c>
      <c r="H165" s="72">
        <f>(E165+(E165-(2*G165*0.1)*(G165/0.3-1)))/2*(F165+(F165-(2*G165*0.1)*(G165/0.3-1)))/2*G165</f>
        <v>6421.35111111111</v>
      </c>
      <c r="I165" s="72">
        <f aca="true" t="shared" si="11" ref="I165:I168">0.75*(H165/0.15)/10000</f>
        <v>3.210675555555555</v>
      </c>
      <c r="J165" s="42">
        <f aca="true" t="shared" si="12" ref="J165:J168">I165*2</f>
        <v>6.42135111111111</v>
      </c>
      <c r="K165" s="42">
        <f aca="true" t="shared" si="13" ref="K165:K168">+I165+J165</f>
        <v>9.632026666666665</v>
      </c>
    </row>
    <row r="166" spans="1:11" ht="15">
      <c r="A166" s="43">
        <v>163</v>
      </c>
      <c r="B166" s="45" t="s">
        <v>228</v>
      </c>
      <c r="C166" s="67" t="s">
        <v>231</v>
      </c>
      <c r="D166" s="45" t="s">
        <v>185</v>
      </c>
      <c r="E166" s="41">
        <v>23</v>
      </c>
      <c r="F166" s="41">
        <v>23</v>
      </c>
      <c r="G166" s="41">
        <v>3</v>
      </c>
      <c r="H166" s="72">
        <f>(E166+(E166-(2*G166*0.1)*(G166/0.3-1)))/2*(F166+(F166-(2*G166*0.1)*(G166/0.3-1)))/2*G166</f>
        <v>1236.27</v>
      </c>
      <c r="I166" s="72">
        <f t="shared" si="11"/>
        <v>0.618135</v>
      </c>
      <c r="J166" s="42">
        <f t="shared" si="12"/>
        <v>1.23627</v>
      </c>
      <c r="K166" s="42">
        <f t="shared" si="13"/>
        <v>1.8544049999999999</v>
      </c>
    </row>
    <row r="167" spans="1:11" ht="15">
      <c r="A167" s="43">
        <v>164</v>
      </c>
      <c r="B167" s="45" t="s">
        <v>228</v>
      </c>
      <c r="C167" s="67" t="s">
        <v>231</v>
      </c>
      <c r="D167" s="45" t="s">
        <v>186</v>
      </c>
      <c r="E167" s="41">
        <v>30</v>
      </c>
      <c r="F167" s="41">
        <v>30</v>
      </c>
      <c r="G167" s="41">
        <v>3</v>
      </c>
      <c r="H167" s="72">
        <f>(E167+(E167-(2*G167*0.1)*(G167/0.3-1)))/2*(F167+(F167-(2*G167*0.1)*(G167/0.3-1)))/2*G167</f>
        <v>2235.8700000000003</v>
      </c>
      <c r="I167" s="72">
        <f t="shared" si="11"/>
        <v>1.1179350000000001</v>
      </c>
      <c r="J167" s="42">
        <f t="shared" si="12"/>
        <v>2.2358700000000002</v>
      </c>
      <c r="K167" s="42">
        <f t="shared" si="13"/>
        <v>3.3538050000000004</v>
      </c>
    </row>
    <row r="168" spans="1:11" ht="15">
      <c r="A168" s="43">
        <v>165</v>
      </c>
      <c r="B168" s="44" t="s">
        <v>229</v>
      </c>
      <c r="C168" s="67" t="s">
        <v>231</v>
      </c>
      <c r="D168" s="45" t="s">
        <v>236</v>
      </c>
      <c r="E168" s="41">
        <v>45</v>
      </c>
      <c r="F168" s="41">
        <v>45</v>
      </c>
      <c r="G168" s="41">
        <v>3</v>
      </c>
      <c r="H168" s="72">
        <f>(E168+(E168-(2*G168*0.1)*(G168/0.3-1)))/2*(F168+(F168-(2*G168*0.1)*(G168/0.3-1)))/2*G168</f>
        <v>5367.869999999999</v>
      </c>
      <c r="I168" s="72">
        <f t="shared" si="11"/>
        <v>2.683935</v>
      </c>
      <c r="J168" s="42">
        <f t="shared" si="12"/>
        <v>5.36787</v>
      </c>
      <c r="K168" s="42">
        <f t="shared" si="13"/>
        <v>8.051805</v>
      </c>
    </row>
    <row r="169" spans="1:12" ht="30" customHeight="1">
      <c r="A169" s="43">
        <v>166</v>
      </c>
      <c r="B169" s="45" t="s">
        <v>230</v>
      </c>
      <c r="C169" s="67" t="s">
        <v>231</v>
      </c>
      <c r="D169" s="45" t="s">
        <v>232</v>
      </c>
      <c r="E169" s="41">
        <v>5</v>
      </c>
      <c r="F169" s="41">
        <v>5</v>
      </c>
      <c r="G169" s="41">
        <v>1</v>
      </c>
      <c r="H169" s="42" t="s">
        <v>273</v>
      </c>
      <c r="K169" s="78">
        <v>1</v>
      </c>
      <c r="L169" s="212" t="s">
        <v>276</v>
      </c>
    </row>
    <row r="170" spans="1:12" ht="15">
      <c r="A170" s="43">
        <v>167</v>
      </c>
      <c r="B170" s="44" t="s">
        <v>230</v>
      </c>
      <c r="C170" s="67" t="s">
        <v>231</v>
      </c>
      <c r="D170" s="44" t="s">
        <v>232</v>
      </c>
      <c r="E170" s="41">
        <v>5</v>
      </c>
      <c r="F170" s="41">
        <v>5</v>
      </c>
      <c r="G170" s="41">
        <v>1</v>
      </c>
      <c r="H170" s="42" t="s">
        <v>273</v>
      </c>
      <c r="K170" s="78">
        <v>1</v>
      </c>
      <c r="L170" s="213"/>
    </row>
    <row r="171" spans="1:13" ht="15" customHeight="1">
      <c r="A171" s="43">
        <v>168</v>
      </c>
      <c r="B171" s="44" t="s">
        <v>233</v>
      </c>
      <c r="C171" s="68" t="s">
        <v>235</v>
      </c>
      <c r="D171" s="48" t="s">
        <v>248</v>
      </c>
      <c r="E171" s="41">
        <v>15</v>
      </c>
      <c r="F171" s="41">
        <f>E171*5</f>
        <v>75</v>
      </c>
      <c r="G171" s="41">
        <v>1.5</v>
      </c>
      <c r="H171" s="41">
        <v>7500</v>
      </c>
      <c r="I171" s="64">
        <f>2.7*(H171/0.15)/10000</f>
        <v>13.5</v>
      </c>
      <c r="K171" s="78">
        <v>2</v>
      </c>
      <c r="L171" s="213"/>
      <c r="M171" s="42" t="s">
        <v>275</v>
      </c>
    </row>
    <row r="172" spans="1:13" ht="15">
      <c r="A172" s="43">
        <v>169</v>
      </c>
      <c r="B172" s="44" t="s">
        <v>233</v>
      </c>
      <c r="C172" s="68" t="s">
        <v>235</v>
      </c>
      <c r="D172" s="48" t="s">
        <v>248</v>
      </c>
      <c r="E172" s="41">
        <v>15</v>
      </c>
      <c r="F172" s="41">
        <f aca="true" t="shared" si="14" ref="F172:F175">E172*5</f>
        <v>75</v>
      </c>
      <c r="G172" s="41">
        <v>1.5</v>
      </c>
      <c r="H172" s="41">
        <v>8750</v>
      </c>
      <c r="I172" s="64">
        <f aca="true" t="shared" si="15" ref="I172:I175">2.7*(H172/0.15)/10000</f>
        <v>15.750000000000004</v>
      </c>
      <c r="K172" s="78">
        <v>2</v>
      </c>
      <c r="L172" s="213"/>
      <c r="M172" s="42" t="s">
        <v>275</v>
      </c>
    </row>
    <row r="173" spans="1:13" ht="15">
      <c r="A173" s="43">
        <v>170</v>
      </c>
      <c r="B173" s="44" t="s">
        <v>233</v>
      </c>
      <c r="C173" s="68" t="s">
        <v>235</v>
      </c>
      <c r="D173" s="48" t="s">
        <v>248</v>
      </c>
      <c r="E173" s="41">
        <v>15</v>
      </c>
      <c r="F173" s="41">
        <f t="shared" si="14"/>
        <v>75</v>
      </c>
      <c r="G173" s="41">
        <v>1.5</v>
      </c>
      <c r="H173" s="41">
        <v>7200</v>
      </c>
      <c r="I173" s="64">
        <f t="shared" si="15"/>
        <v>12.96</v>
      </c>
      <c r="K173" s="78">
        <v>2</v>
      </c>
      <c r="L173" s="213"/>
      <c r="M173" s="42" t="s">
        <v>275</v>
      </c>
    </row>
    <row r="174" spans="1:13" ht="15">
      <c r="A174" s="43">
        <v>171</v>
      </c>
      <c r="B174" s="45" t="s">
        <v>234</v>
      </c>
      <c r="C174" s="68" t="s">
        <v>235</v>
      </c>
      <c r="D174" s="48" t="s">
        <v>249</v>
      </c>
      <c r="E174" s="41">
        <v>25</v>
      </c>
      <c r="F174" s="41">
        <f t="shared" si="14"/>
        <v>125</v>
      </c>
      <c r="G174" s="41">
        <v>2</v>
      </c>
      <c r="H174" s="41">
        <v>8700</v>
      </c>
      <c r="I174" s="64">
        <f t="shared" si="15"/>
        <v>15.66</v>
      </c>
      <c r="K174" s="78">
        <v>2</v>
      </c>
      <c r="L174" s="213"/>
      <c r="M174" s="42" t="s">
        <v>275</v>
      </c>
    </row>
    <row r="175" spans="1:13" ht="14.25" customHeight="1">
      <c r="A175" s="43">
        <v>172</v>
      </c>
      <c r="B175" s="45" t="s">
        <v>234</v>
      </c>
      <c r="C175" s="68" t="s">
        <v>235</v>
      </c>
      <c r="D175" s="48" t="s">
        <v>250</v>
      </c>
      <c r="E175" s="41">
        <v>25</v>
      </c>
      <c r="F175" s="41">
        <f t="shared" si="14"/>
        <v>125</v>
      </c>
      <c r="G175" s="41">
        <v>2</v>
      </c>
      <c r="H175" s="41">
        <v>9800</v>
      </c>
      <c r="I175" s="64">
        <f t="shared" si="15"/>
        <v>17.640000000000004</v>
      </c>
      <c r="K175" s="78">
        <v>2</v>
      </c>
      <c r="L175" s="213"/>
      <c r="M175" s="42" t="s">
        <v>275</v>
      </c>
    </row>
    <row r="176" spans="1:12" ht="15" customHeight="1" hidden="1">
      <c r="A176" s="50"/>
      <c r="B176" s="50"/>
      <c r="C176" s="69"/>
      <c r="D176" s="50"/>
      <c r="E176" s="50"/>
      <c r="F176" s="50"/>
      <c r="G176" s="50"/>
      <c r="H176" s="63"/>
      <c r="K176" s="73"/>
      <c r="L176" s="214"/>
    </row>
    <row r="177" spans="8:11" ht="15">
      <c r="H177" s="42">
        <f>SUM(H4:H175)</f>
        <v>237159.01111111094</v>
      </c>
      <c r="I177" s="42">
        <f>SUM(I4:I175)</f>
        <v>173.11450555555555</v>
      </c>
      <c r="J177" s="42">
        <f aca="true" t="shared" si="16" ref="J177:K177">SUM(J4:J175)</f>
        <v>195.2090111111111</v>
      </c>
      <c r="K177" s="42">
        <f t="shared" si="16"/>
        <v>372.0235166666663</v>
      </c>
    </row>
    <row r="178" ht="15">
      <c r="H178" s="41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2021-02-15T11:42:25Z</dcterms:modified>
  <cp:category/>
  <cp:version/>
  <cp:contentType/>
  <cp:contentStatus/>
</cp:coreProperties>
</file>