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16605" windowHeight="9435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comments3.xml><?xml version="1.0" encoding="utf-8"?>
<comments xmlns="http://schemas.openxmlformats.org/spreadsheetml/2006/main">
  <authors>
    <author>tc={4E120276-A3EA-46BE-B504-5B0331DFCDF9}</author>
    <author>tc={D546C13A-69FE-44FC-BB51-07BF533F13B9}</author>
    <author>tc={B95F0EF6-ED68-4A4F-A870-3DEF29EE8CB7}</author>
    <author>tc={CB94BE8D-FE72-426D-9663-8347C754917D}</author>
    <author>tc={DB4940E3-A02D-41F6-A8AF-48C0A9C89843}</author>
  </authors>
  <commentList>
    <comment ref="H171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2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3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4" authorId="3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5" authorId="4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</commentList>
</comments>
</file>

<file path=xl/sharedStrings.xml><?xml version="1.0" encoding="utf-8"?>
<sst xmlns="http://schemas.openxmlformats.org/spreadsheetml/2006/main" count="1183" uniqueCount="612">
  <si>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</si>
  <si>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</si>
  <si>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</si>
  <si>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</si>
  <si>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</si>
  <si>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</si>
  <si>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</si>
  <si>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</si>
  <si>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</si>
  <si>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</si>
  <si>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</si>
  <si>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</si>
  <si>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</si>
  <si>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</si>
  <si>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</si>
  <si>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</si>
  <si>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</si>
  <si>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</si>
  <si>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</si>
  <si>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</si>
  <si>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</si>
  <si>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</si>
  <si>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</si>
  <si>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</si>
  <si>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</si>
  <si>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</si>
  <si>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</si>
  <si>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</si>
  <si>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</si>
  <si>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</si>
  <si>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</si>
  <si>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</si>
  <si>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</si>
  <si>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</si>
  <si>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</si>
  <si>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</si>
  <si>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</si>
  <si>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</si>
  <si>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</si>
  <si>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</si>
  <si>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</si>
  <si>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</si>
  <si>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</si>
  <si>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</si>
  <si>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</si>
  <si>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</si>
  <si>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</si>
  <si>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</si>
  <si>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</si>
  <si>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</si>
  <si>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</si>
  <si>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</si>
  <si>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</si>
  <si>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</si>
  <si>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</si>
  <si>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</si>
  <si>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</si>
  <si>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</si>
  <si>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</si>
  <si>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</si>
  <si>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</si>
  <si>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</si>
  <si>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</si>
  <si>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</si>
  <si>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</si>
  <si>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</si>
  <si>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</si>
  <si>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</si>
  <si>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</si>
  <si>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</si>
  <si>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</si>
  <si>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</si>
  <si>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</si>
  <si>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</si>
  <si>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</si>
  <si>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</si>
  <si>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</si>
  <si>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</si>
  <si>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</si>
  <si>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</si>
  <si>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</si>
  <si>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</si>
  <si>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</si>
  <si>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</si>
  <si>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</si>
  <si>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</si>
  <si>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</si>
  <si>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</si>
  <si>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</si>
  <si>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</si>
  <si>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</si>
  <si>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</si>
  <si>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</si>
  <si>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</si>
  <si>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</si>
  <si>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</si>
  <si>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</si>
  <si>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</si>
  <si>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</si>
  <si>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</si>
  <si>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</si>
  <si>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</si>
  <si>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</si>
  <si>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</si>
  <si>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</si>
  <si>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</si>
  <si>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</si>
  <si>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</si>
  <si>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</si>
  <si>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</si>
  <si>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</si>
  <si>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</si>
  <si>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</si>
  <si>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</si>
  <si>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</si>
  <si>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</si>
  <si>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</si>
  <si>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</si>
  <si>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</si>
  <si>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</si>
  <si>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</si>
  <si>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</si>
  <si>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</si>
  <si>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</si>
  <si>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</si>
  <si>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</si>
  <si>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</si>
  <si>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</si>
  <si>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</si>
  <si>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</si>
  <si>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</si>
  <si>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</si>
  <si>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</si>
  <si>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</si>
  <si>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</si>
  <si>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</si>
  <si>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</si>
  <si>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</si>
  <si>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</si>
  <si>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</si>
  <si>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</si>
  <si>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</si>
  <si>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</si>
  <si>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</si>
  <si>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</si>
  <si>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</si>
  <si>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</si>
  <si>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</si>
  <si>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</si>
  <si>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</si>
  <si>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</si>
  <si>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</si>
  <si>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</si>
  <si>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</si>
  <si>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</si>
  <si>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</si>
  <si>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</si>
  <si>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</si>
  <si>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</si>
  <si>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</si>
  <si>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</si>
  <si>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</si>
  <si>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</si>
  <si>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</si>
  <si>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</si>
  <si>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</si>
  <si>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</si>
  <si>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</si>
  <si>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</si>
  <si>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</si>
  <si>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</si>
  <si>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</si>
  <si>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</si>
  <si>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</si>
  <si>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</si>
  <si>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</si>
  <si>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</si>
  <si>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</si>
  <si>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</si>
  <si>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</si>
  <si>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</si>
  <si>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</si>
  <si>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</si>
  <si>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</si>
  <si>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</si>
  <si>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</si>
  <si>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</si>
  <si>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</si>
  <si>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</si>
  <si>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</si>
  <si>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</si>
  <si>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</si>
  <si>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</si>
  <si>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</si>
  <si>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</si>
  <si>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</si>
  <si>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</si>
  <si>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</si>
  <si>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</si>
  <si>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</si>
  <si>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</si>
  <si>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</si>
  <si>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</si>
  <si>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</si>
  <si>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</si>
  <si>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</si>
  <si>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</si>
  <si>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</si>
  <si>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</si>
  <si>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</si>
  <si>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</si>
  <si>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</si>
  <si>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</si>
  <si>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</si>
  <si>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</si>
  <si>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</si>
  <si>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</si>
  <si>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</si>
  <si>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</si>
  <si>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</si>
  <si>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</si>
  <si>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</si>
  <si>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</si>
  <si>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</si>
  <si>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</si>
  <si>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</si>
  <si>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</si>
  <si>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</si>
  <si>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</si>
  <si>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</si>
  <si>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</si>
  <si>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</si>
  <si>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</si>
  <si>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</si>
  <si>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</si>
  <si>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</si>
  <si>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</si>
  <si>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</si>
  <si>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</si>
  <si>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</si>
  <si>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</si>
  <si>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</si>
  <si>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</si>
  <si>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</si>
  <si>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</si>
  <si>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</si>
  <si>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</si>
  <si>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</si>
  <si>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</si>
  <si>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</si>
  <si>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</si>
  <si>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</si>
  <si>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</si>
  <si>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</si>
  <si>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</si>
  <si>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</si>
  <si>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</si>
  <si>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</si>
  <si>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</si>
  <si>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</si>
  <si>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</si>
  <si>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</si>
  <si>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</si>
  <si>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</si>
  <si>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</si>
  <si>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</si>
  <si>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</si>
  <si>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</si>
  <si>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</si>
  <si>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</si>
  <si>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</si>
  <si>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</si>
  <si>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</si>
  <si>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</si>
  <si>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</si>
  <si>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</si>
  <si>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</si>
  <si>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</si>
  <si>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</si>
  <si>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</si>
  <si>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</si>
  <si>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</si>
  <si>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</si>
  <si>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</si>
  <si>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</si>
  <si>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</si>
  <si>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</si>
  <si>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</si>
  <si>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</si>
  <si>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</si>
  <si>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Community Works:</t>
  </si>
  <si>
    <t>Lat. / Long.</t>
  </si>
  <si>
    <t xml:space="preserve">Name of the Beneficiary </t>
  </si>
  <si>
    <t>Length (m)</t>
  </si>
  <si>
    <t>Width  (m)</t>
  </si>
  <si>
    <t>Depth (m)</t>
  </si>
  <si>
    <t>e-DPR of Palm GP,  Block Bhaiyathan,  District- Surajpur, Chhattisgarh</t>
  </si>
  <si>
    <t>Surajpur</t>
  </si>
  <si>
    <t>Bhaiyathan</t>
  </si>
  <si>
    <t>Palma</t>
  </si>
  <si>
    <t>Gullyplug</t>
  </si>
  <si>
    <t xml:space="preserve">Near Bagjhulan </t>
  </si>
  <si>
    <t>Brashud</t>
  </si>
  <si>
    <t>Near Mahuaari jangal ke pass</t>
  </si>
  <si>
    <t>Munna painkara near mahuaari jangal</t>
  </si>
  <si>
    <t>Farm bunding 1 acar</t>
  </si>
  <si>
    <t xml:space="preserve">Near mahuaari jangal </t>
  </si>
  <si>
    <t>Near mahuaari dand</t>
  </si>
  <si>
    <t>SCT, 2 acar</t>
  </si>
  <si>
    <t>SCT, 3 acar</t>
  </si>
  <si>
    <t>Near Mahuaari dand</t>
  </si>
  <si>
    <t>SCT 1 Acar</t>
  </si>
  <si>
    <t>Near Lanri nala</t>
  </si>
  <si>
    <t>Gully plug</t>
  </si>
  <si>
    <t>LBCD</t>
  </si>
  <si>
    <t>Near nakati nala, Longar narwa</t>
  </si>
  <si>
    <t>Near Kahuaakhoh bargad ke pass</t>
  </si>
  <si>
    <t>2 acar Plantation</t>
  </si>
  <si>
    <t>3 acar Plantation</t>
  </si>
  <si>
    <t>Darmjit/Rupsay</t>
  </si>
  <si>
    <t>Pyari/ Rama</t>
  </si>
  <si>
    <t>Somarsay/ Radhe</t>
  </si>
  <si>
    <t>Ragho/Mudawa</t>
  </si>
  <si>
    <t>Kavilash/ Virgu</t>
  </si>
  <si>
    <t>Shivkumar/Kannilal</t>
  </si>
  <si>
    <t>Hari/ Madhav</t>
  </si>
  <si>
    <t>Kannilal/ Sukhlal</t>
  </si>
  <si>
    <t>Sukhlal/Rameshwar</t>
  </si>
  <si>
    <t>Dirpal/ Gambhir</t>
  </si>
  <si>
    <t>Hiranand/ Dhani</t>
  </si>
  <si>
    <t>Budhan/chamaru</t>
  </si>
  <si>
    <t>Nadhir/bhola</t>
  </si>
  <si>
    <t>Subrati/ Mohamad kayum</t>
  </si>
  <si>
    <t>Mohan/Sukhlal</t>
  </si>
  <si>
    <t>Rambriksh/Jhagaro</t>
  </si>
  <si>
    <t>Ram prasad/ Lahewa</t>
  </si>
  <si>
    <t>Insakh/Barkatali</t>
  </si>
  <si>
    <t>Shobhit/Bikul</t>
  </si>
  <si>
    <t>Amir/ Nansay</t>
  </si>
  <si>
    <t>ajahar ali/ Ahamad ali</t>
  </si>
  <si>
    <t>Mo. Asharpali/Mo. Esmail</t>
  </si>
  <si>
    <t>Ramdev/Dhuruaa</t>
  </si>
  <si>
    <t>Singar/ Pardeshi</t>
  </si>
  <si>
    <t>Cowfarsh</t>
  </si>
  <si>
    <t>Nadep</t>
  </si>
  <si>
    <t>goatry shade</t>
  </si>
  <si>
    <t>Dabari</t>
  </si>
  <si>
    <t>Murgi shade</t>
  </si>
  <si>
    <t>Lalsay/Aghina</t>
  </si>
  <si>
    <t>Sri Ram/ Chhotu</t>
  </si>
  <si>
    <t>Munka/ Sampat</t>
  </si>
  <si>
    <t>Phagani/Ranjit</t>
  </si>
  <si>
    <t>Subechand/Bhola</t>
  </si>
  <si>
    <t>Balmoti/Bagal</t>
  </si>
  <si>
    <t>Babulal/Ghurwa</t>
  </si>
  <si>
    <t>Satish/ Raghunandan</t>
  </si>
  <si>
    <t>Rampyari/Sampat</t>
  </si>
  <si>
    <t>Parbatiya/Garibsay</t>
  </si>
  <si>
    <t>Belshiya/Bhola</t>
  </si>
  <si>
    <t>Bhola/Dunda</t>
  </si>
  <si>
    <t>Moharmaniya/Ransay</t>
  </si>
  <si>
    <t>Indrasho/Shivram</t>
  </si>
  <si>
    <t>Arjun/Manohar</t>
  </si>
  <si>
    <t>Parwati/Ramsay</t>
  </si>
  <si>
    <t>Pappu/Rajdhani</t>
  </si>
  <si>
    <t>Rambashiya/Bechan</t>
  </si>
  <si>
    <t>Munnibai/Jagarnath</t>
  </si>
  <si>
    <t>Bagar/ Tuku</t>
  </si>
  <si>
    <t>Mahendra/Baban</t>
  </si>
  <si>
    <t>Land Lavaling</t>
  </si>
  <si>
    <t>Well</t>
  </si>
  <si>
    <t>Budhan/ Nan</t>
  </si>
  <si>
    <t>Bihari/ Nindu</t>
  </si>
  <si>
    <t>Goatry shade</t>
  </si>
  <si>
    <t>Sahdev/ Manohar</t>
  </si>
  <si>
    <t>Jugeswar/Anurudh</t>
  </si>
  <si>
    <t>Dhirsay/ Negi</t>
  </si>
  <si>
    <t>Sukhlal/Rajeshwar</t>
  </si>
  <si>
    <t>Sukhsay</t>
  </si>
  <si>
    <t>Prashottam</t>
  </si>
  <si>
    <t>Biphaiya/Baijan</t>
  </si>
  <si>
    <t>Ropan/Chamaru</t>
  </si>
  <si>
    <t>Sardar/Dhanu</t>
  </si>
  <si>
    <t>Surajpal/Sandhari</t>
  </si>
  <si>
    <t>Tilak/Madhav</t>
  </si>
  <si>
    <t>Ranjit/Ramu</t>
  </si>
  <si>
    <t>Tilakdhari/Pheku</t>
  </si>
  <si>
    <t>Mandhari/ Pheku</t>
  </si>
  <si>
    <t>Inshak/Saphatali</t>
  </si>
  <si>
    <t>Sarbari/ Manish</t>
  </si>
  <si>
    <t>Pappu/Rajdhari</t>
  </si>
  <si>
    <t>Anwarudh/Samat</t>
  </si>
  <si>
    <t>Edaso/Lalsay</t>
  </si>
  <si>
    <t>Vimala/ Ramgurat</t>
  </si>
  <si>
    <t>Baratu/Mapan</t>
  </si>
  <si>
    <t>Thakur Maniya/ Dalwa</t>
  </si>
  <si>
    <t>Rajkumar/Kansay</t>
  </si>
  <si>
    <t>Mohan/Supanilal</t>
  </si>
  <si>
    <t>Ramkripal/Shivsharan</t>
  </si>
  <si>
    <t>23.43296, 83.003507</t>
  </si>
  <si>
    <t>23.4321, 83.003662</t>
  </si>
  <si>
    <t>23.431111, 83.004636</t>
  </si>
  <si>
    <t>23.440847, 83.010243</t>
  </si>
  <si>
    <t>23.440807, 83.01013</t>
  </si>
  <si>
    <t>23.43893, 83.010077</t>
  </si>
  <si>
    <t>23.438695, 83.008942</t>
  </si>
  <si>
    <t>23.438108, 83.008198</t>
  </si>
  <si>
    <t>23.438155, 83.00814</t>
  </si>
  <si>
    <t>23.443502, 83.012595</t>
  </si>
  <si>
    <t>23.443768, 83.013193</t>
  </si>
  <si>
    <t>23.447393, 83.013082</t>
  </si>
  <si>
    <t>23.447345, 83.012953</t>
  </si>
  <si>
    <t>23.420167, 83.009665</t>
  </si>
  <si>
    <t>Kamala Devi/ Anil</t>
  </si>
  <si>
    <t>Dhirendra/ Laxman</t>
  </si>
  <si>
    <t>Pradip/ Laxman</t>
  </si>
  <si>
    <t>Kallu ram/ Lilaprasad</t>
  </si>
  <si>
    <t>Sahekh/ Samad</t>
  </si>
  <si>
    <t>Laxmiprasad/ Dhola</t>
  </si>
  <si>
    <t>Tilak prasad/ Pheku</t>
  </si>
  <si>
    <t>Panmeshwar/ Mohan</t>
  </si>
  <si>
    <t>Pardeshi/Shiva</t>
  </si>
  <si>
    <t>Rupsay/ Thuna</t>
  </si>
  <si>
    <t>Basant/ Endal</t>
  </si>
  <si>
    <t>Subechand/ Bhola</t>
  </si>
  <si>
    <t>Durgawati/ Kawala</t>
  </si>
  <si>
    <t>Hirasay/ Nan</t>
  </si>
  <si>
    <t>Rajpal/ kawala</t>
  </si>
  <si>
    <t>Sopadilal/Gayaprasad</t>
  </si>
  <si>
    <t>Balkumari/Samira</t>
  </si>
  <si>
    <t>Ramkaran/ Rampati</t>
  </si>
  <si>
    <t>Priyanka/ Surendra</t>
  </si>
  <si>
    <t>Hirachand/ sukhad</t>
  </si>
  <si>
    <t>Muneswar/ satyadev</t>
  </si>
  <si>
    <t>Basant/Nindu</t>
  </si>
  <si>
    <t>Sageba/ Ramdyal</t>
  </si>
  <si>
    <t>Ashok/Ramanand</t>
  </si>
  <si>
    <t>Balsay/ Tatu</t>
  </si>
  <si>
    <t>Goatryshade</t>
  </si>
  <si>
    <t>Poultry shade</t>
  </si>
  <si>
    <t>Lajanram/Munni lal</t>
  </si>
  <si>
    <t>Ghuran/ bhogal</t>
  </si>
  <si>
    <t>Atar bai/ Diwan</t>
  </si>
  <si>
    <t>Kanhaiya/Diwan</t>
  </si>
  <si>
    <t>Sambhu/Rudra say</t>
  </si>
  <si>
    <t>Anil/ Babulal</t>
  </si>
  <si>
    <t>Rupsay/ Thunu</t>
  </si>
  <si>
    <t>Biphal/ Ramsay</t>
  </si>
  <si>
    <t>Sukul/ Ramsay</t>
  </si>
  <si>
    <t>Santaro/ Phulsay</t>
  </si>
  <si>
    <t>Sahewa/ Ramdayal</t>
  </si>
  <si>
    <t>Tilak/ Madhaw</t>
  </si>
  <si>
    <t>Sani/ Baban</t>
  </si>
  <si>
    <t>sahid/ shekh mohamad</t>
  </si>
  <si>
    <t>Pardeshi/ Shiva</t>
  </si>
  <si>
    <t>Rajanikant/Gukum</t>
  </si>
  <si>
    <t>Somit/Vikul</t>
  </si>
  <si>
    <t>Rambriksh/Jhagaru</t>
  </si>
  <si>
    <t>23.431282, 83.004576</t>
  </si>
  <si>
    <t>23.431112, 83.004637</t>
  </si>
  <si>
    <t>23.431217, 83.04592</t>
  </si>
  <si>
    <t>23.432102, 83.004705</t>
  </si>
  <si>
    <t>23.432977, 83.004469</t>
  </si>
  <si>
    <t>23.432637, 83.004213</t>
  </si>
  <si>
    <t>23.432958, 83.004117</t>
  </si>
  <si>
    <t>23.432918, 83.003938</t>
  </si>
  <si>
    <t>23.433278, 83.003218</t>
  </si>
  <si>
    <t>23.433261, 83.00316</t>
  </si>
  <si>
    <t>23.433176, 83.003001</t>
  </si>
  <si>
    <t>23.433177, 83.003011</t>
  </si>
  <si>
    <t>23.433524, 83.002287</t>
  </si>
  <si>
    <t>23.434151, 83.002224</t>
  </si>
  <si>
    <t>23.434087, 83.002244</t>
  </si>
  <si>
    <t>23.42597, 83.007523</t>
  </si>
  <si>
    <t>23.426016, 83.007575</t>
  </si>
  <si>
    <t>23.439021, 83.008111</t>
  </si>
  <si>
    <t>23.427719, 83.002617</t>
  </si>
  <si>
    <t>23.433725, 83.015644</t>
  </si>
  <si>
    <t>23.434098, 83.016047</t>
  </si>
  <si>
    <t>23.426398, 83.007195</t>
  </si>
  <si>
    <t>23.429650, 83.009060</t>
  </si>
  <si>
    <t>23.42877, 83.003494</t>
  </si>
  <si>
    <t>23.429293, 83.002368</t>
  </si>
  <si>
    <t>23.428828, 83.002556</t>
  </si>
  <si>
    <t>23.428494, 83.002374</t>
  </si>
  <si>
    <t>23.428224, 83.00232</t>
  </si>
  <si>
    <t>23.427885, 83.002773</t>
  </si>
  <si>
    <t>23.42828, 83.998937</t>
  </si>
  <si>
    <t>23.437886, 83.002775</t>
  </si>
  <si>
    <t>23.427881, 83.002835</t>
  </si>
  <si>
    <t>23.427887, 83.002871</t>
  </si>
  <si>
    <t>23.427863, 83.003173</t>
  </si>
  <si>
    <t>23.426345, 83.007128</t>
  </si>
  <si>
    <t>23.426335, 83.007128</t>
  </si>
  <si>
    <t>23.426337, 83.007130</t>
  </si>
  <si>
    <t>23.426334, 83.007128</t>
  </si>
  <si>
    <t>23.432196, 83.003506</t>
  </si>
  <si>
    <t>23.429782, 83.002515</t>
  </si>
  <si>
    <t>23.425695, 83.00132</t>
  </si>
  <si>
    <t>23.431974, 83.003922</t>
  </si>
  <si>
    <t>23.42758, 83.003062</t>
  </si>
  <si>
    <t>23.434294, 83.004135</t>
  </si>
  <si>
    <t>23.429411, 83.016155</t>
  </si>
  <si>
    <t>23.426017, 83.007557</t>
  </si>
  <si>
    <t>23.428688, 83.003415</t>
  </si>
  <si>
    <t>23.42924, 83.002456</t>
  </si>
  <si>
    <t>23.432185, 83.002477</t>
  </si>
  <si>
    <t>23.431022, 83.00519</t>
  </si>
  <si>
    <t>23.427193, 83.005271</t>
  </si>
  <si>
    <t>23.427731, 83.002945</t>
  </si>
  <si>
    <t>23.431002, 83.005139</t>
  </si>
  <si>
    <t>23.431775, 83.002462</t>
  </si>
  <si>
    <t>23.43208, 83.002561</t>
  </si>
  <si>
    <t>23.431987, 83.002537</t>
  </si>
  <si>
    <t>23.432035, 83.002516</t>
  </si>
  <si>
    <t>23.431926, 83.002373</t>
  </si>
  <si>
    <t>23.432165, 83.00264</t>
  </si>
  <si>
    <t>23.432368, 83.002588</t>
  </si>
  <si>
    <t>23.43246, 83.002704</t>
  </si>
  <si>
    <t>23.432744, 83.002422</t>
  </si>
  <si>
    <t>23.432634, 83.002553</t>
  </si>
  <si>
    <t>23.432657, 83.002419</t>
  </si>
  <si>
    <t>23.432965, 83.002806</t>
  </si>
  <si>
    <t>23.432923, 83.002892</t>
  </si>
  <si>
    <t>23.433297, 83.00274</t>
  </si>
  <si>
    <t>23.433428, 83.002759</t>
  </si>
  <si>
    <t>23.433234, 83.002763</t>
  </si>
  <si>
    <t>23.43322, 83.002802</t>
  </si>
  <si>
    <t>23.436282, 83.997477</t>
  </si>
  <si>
    <t>23.433908, 83.002839</t>
  </si>
  <si>
    <t>23.433957, 83.002784</t>
  </si>
  <si>
    <t>23.434317, 83.002376</t>
  </si>
  <si>
    <t>23.434134, 83.002362</t>
  </si>
  <si>
    <t>23.431057, 83.010223</t>
  </si>
  <si>
    <t>23.7143, 83.999307</t>
  </si>
  <si>
    <t>23.427165, 83.99307</t>
  </si>
  <si>
    <t>23.42628, 83.997497</t>
  </si>
  <si>
    <t>23.432901, 83.003515</t>
  </si>
  <si>
    <t>23.426292, 83.997498</t>
  </si>
  <si>
    <t>23.425912, 83.996892</t>
  </si>
  <si>
    <t>23.426, 82.996778</t>
  </si>
  <si>
    <t>23.425975, 82.996697</t>
  </si>
  <si>
    <t>23.425965, 82.996735</t>
  </si>
  <si>
    <t>23.425695, 82.996048</t>
  </si>
  <si>
    <t>23.425698, 82.996027</t>
  </si>
  <si>
    <t>23.425273, 82.99555</t>
  </si>
  <si>
    <t>23.425168, 82.998905</t>
  </si>
  <si>
    <t>23.42804, 82.998897</t>
  </si>
  <si>
    <t>23.42797, 82.99587</t>
  </si>
  <si>
    <t>23.432756, 83.001341</t>
  </si>
  <si>
    <t>23.4282, 83.016334</t>
  </si>
  <si>
    <t>23.427345, 82.998925</t>
  </si>
  <si>
    <t>23.427473, 82.998917</t>
  </si>
  <si>
    <t>23.42736, 82.998937</t>
  </si>
  <si>
    <t>23.424616, 83.045032</t>
  </si>
  <si>
    <t>23.437438, 83.011197</t>
  </si>
  <si>
    <t>23.431105, 83.01048</t>
  </si>
  <si>
    <t>23.439848, 83.008612</t>
  </si>
  <si>
    <t>23.439898, 83.008607</t>
  </si>
  <si>
    <t>23.445582, 83.012343</t>
  </si>
  <si>
    <t>23.445698, 83.012423</t>
  </si>
  <si>
    <t>23.4317, 83.004636</t>
  </si>
  <si>
    <t>23.430564, 83.048388</t>
  </si>
  <si>
    <t>23.432006, 83.003822</t>
  </si>
  <si>
    <t>23.431283, 83.004576</t>
  </si>
  <si>
    <t>23.431385, 83.004678</t>
  </si>
  <si>
    <t>23.42789, 83.001452</t>
  </si>
  <si>
    <t>23.427167, 83.99924</t>
  </si>
  <si>
    <t>23.433437, 83.011372</t>
  </si>
  <si>
    <t>23.431655, 83.010773</t>
  </si>
  <si>
    <t>23.431322, 83.002751</t>
  </si>
  <si>
    <t>23.431149, 83.00279</t>
  </si>
  <si>
    <t>23.432735, 83.01353</t>
  </si>
  <si>
    <t>23.432443, 83.00132</t>
  </si>
  <si>
    <t>23.42948, 83.004202</t>
  </si>
  <si>
    <t>23.429093, 83.004507</t>
  </si>
  <si>
    <t>23.43008, 83.001851</t>
  </si>
  <si>
    <t>23.432680, 83.004898</t>
  </si>
  <si>
    <t>23.432459, 83.001327</t>
  </si>
  <si>
    <t>23.435269, 83.004188</t>
  </si>
  <si>
    <t>23.435217, 83.004238</t>
  </si>
  <si>
    <t>23.434406, 83.00432</t>
  </si>
  <si>
    <t>23.430544, 83.007193</t>
  </si>
  <si>
    <t>23.432757, 83.001355</t>
  </si>
  <si>
    <t>23.430592, 82.999763</t>
  </si>
  <si>
    <t>23.430545, 82.999683</t>
  </si>
  <si>
    <t>23.429552, 83.004172</t>
  </si>
  <si>
    <t>23.432689, 83.002889</t>
  </si>
  <si>
    <t>23.428422, 82.998868</t>
  </si>
  <si>
    <t>23.42828, 82.99848</t>
  </si>
  <si>
    <t>23.421868, 82.998905</t>
  </si>
  <si>
    <t>23.429738, 83.015596</t>
  </si>
  <si>
    <t>23.437742, 83.007205</t>
  </si>
  <si>
    <t>23.437542, 83.08997</t>
  </si>
  <si>
    <t>23.437523, 83.008943</t>
  </si>
  <si>
    <t>23.439564, 83.013689</t>
  </si>
  <si>
    <t>23.429065, 82.999132</t>
  </si>
  <si>
    <t>23.434144, 83.00427</t>
  </si>
  <si>
    <t>23.429202, 83.004088</t>
  </si>
  <si>
    <t>23.428995, 82.999148</t>
  </si>
  <si>
    <t>23.429072, 82.998985</t>
  </si>
  <si>
    <t>23.434144, 83.004270</t>
  </si>
  <si>
    <t>23.423525, 83.00696</t>
  </si>
  <si>
    <t>23.436795, 83.00615</t>
  </si>
  <si>
    <t>23.427876, 83.001543</t>
  </si>
  <si>
    <t>Sandy loam</t>
  </si>
  <si>
    <t>5-7%</t>
  </si>
  <si>
    <t>3 acre</t>
  </si>
  <si>
    <t>2 acre</t>
  </si>
  <si>
    <t xml:space="preserve">Farm Pond </t>
  </si>
  <si>
    <t xml:space="preserve">Rato/ Narayan </t>
  </si>
  <si>
    <t>23.428387 83.014581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</si>
</sst>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/>
    <xf numFmtId="0" fontId="4" fillId="2" borderId="6" xfId="0" applyFont="1" applyFill="1" applyBorder="1"/>
    <xf numFmtId="0" fontId="4" fillId="3" borderId="0" xfId="0" applyFont="1" applyFill="1"/>
    <xf numFmtId="0" fontId="6" fillId="2" borderId="8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8" xfId="0" applyFont="1" applyFill="1" applyBorder="1"/>
    <xf numFmtId="0" fontId="6" fillId="2" borderId="6" xfId="0" applyFont="1" applyFill="1" applyBorder="1"/>
    <xf numFmtId="0" fontId="7" fillId="2" borderId="8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9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0" fontId="6" fillId="2" borderId="1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0" fillId="0" borderId="11" xfId="0" applyBorder="1"/>
    <xf numFmtId="2" fontId="0" fillId="0" borderId="11" xfId="0" applyNumberFormat="1" applyBorder="1"/>
    <xf numFmtId="0" fontId="4" fillId="3" borderId="11" xfId="0" applyFont="1" applyFill="1" applyBorder="1" applyAlignment="1">
      <alignment horizontal="left" vertical="top" wrapText="1"/>
    </xf>
    <xf numFmtId="0" fontId="0" fillId="3" borderId="11" xfId="0" applyFill="1" applyBorder="1"/>
    <xf numFmtId="0" fontId="0" fillId="3" borderId="11" xfId="0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0" fillId="3" borderId="11" xfId="0" applyFill="1" applyBorder="1" applyAlignment="1">
      <alignment horizontal="left"/>
    </xf>
    <xf numFmtId="0" fontId="4" fillId="3" borderId="11" xfId="0" applyFont="1" applyFill="1" applyBorder="1"/>
    <xf numFmtId="0" fontId="4" fillId="3" borderId="11" xfId="0" applyFont="1" applyFill="1" applyBorder="1" applyAlignment="1">
      <alignment horizontal="left"/>
    </xf>
    <xf numFmtId="0" fontId="0" fillId="0" borderId="12" xfId="0" applyBorder="1"/>
    <xf numFmtId="0" fontId="16" fillId="4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center" vertical="center" wrapText="1"/>
    </xf>
    <xf numFmtId="3" fontId="15" fillId="4" borderId="11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2" xfId="0" applyNumberFormat="1" applyFill="1" applyBorder="1"/>
    <xf numFmtId="0" fontId="0" fillId="7" borderId="11" xfId="0" applyFill="1" applyBorder="1"/>
    <xf numFmtId="0" fontId="18" fillId="0" borderId="11" xfId="0" applyFont="1" applyBorder="1" applyAlignment="1">
      <alignment wrapText="1"/>
    </xf>
    <xf numFmtId="0" fontId="18" fillId="8" borderId="11" xfId="0" applyFont="1" applyFill="1" applyBorder="1" applyAlignment="1">
      <alignment wrapText="1"/>
    </xf>
    <xf numFmtId="0" fontId="0" fillId="3" borderId="11" xfId="0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8" fillId="8" borderId="11" xfId="0" applyFont="1" applyFill="1" applyBorder="1" applyAlignment="1">
      <alignment/>
    </xf>
    <xf numFmtId="2" fontId="0" fillId="2" borderId="11" xfId="0" applyNumberFormat="1" applyFill="1" applyBorder="1"/>
    <xf numFmtId="2" fontId="0" fillId="7" borderId="0" xfId="0" applyNumberFormat="1" applyFill="1"/>
    <xf numFmtId="0" fontId="0" fillId="0" borderId="11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top" wrapText="1"/>
    </xf>
    <xf numFmtId="2" fontId="0" fillId="7" borderId="11" xfId="0" applyNumberFormat="1" applyFill="1" applyBorder="1"/>
    <xf numFmtId="0" fontId="3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21" fillId="2" borderId="1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9" borderId="0" xfId="0" applyFont="1" applyFill="1"/>
    <xf numFmtId="0" fontId="4" fillId="0" borderId="0" xfId="0" applyFont="1" applyFill="1"/>
    <xf numFmtId="0" fontId="4" fillId="2" borderId="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 wrapText="1"/>
    </xf>
    <xf numFmtId="0" fontId="22" fillId="2" borderId="13" xfId="0" applyFont="1" applyFill="1" applyBorder="1"/>
    <xf numFmtId="0" fontId="23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9" fillId="2" borderId="13" xfId="0" applyFont="1" applyFill="1" applyBorder="1"/>
    <xf numFmtId="2" fontId="9" fillId="2" borderId="15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2" fontId="24" fillId="2" borderId="18" xfId="0" applyNumberFormat="1" applyFont="1" applyFill="1" applyBorder="1" applyAlignment="1">
      <alignment horizontal="center" vertical="center"/>
    </xf>
    <xf numFmtId="1" fontId="24" fillId="2" borderId="18" xfId="0" applyNumberFormat="1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0" fillId="2" borderId="25" xfId="0" applyFont="1" applyFill="1" applyBorder="1" applyAlignment="1">
      <alignment horizontal="left" vertical="top" wrapText="1"/>
    </xf>
    <xf numFmtId="0" fontId="20" fillId="2" borderId="26" xfId="0" applyFont="1" applyFill="1" applyBorder="1" applyAlignment="1">
      <alignment horizontal="left" vertical="top" wrapText="1"/>
    </xf>
    <xf numFmtId="0" fontId="20" fillId="2" borderId="16" xfId="0" applyFont="1" applyFill="1" applyBorder="1" applyAlignment="1">
      <alignment horizontal="left" vertical="top" wrapText="1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20" fillId="2" borderId="30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righ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15" fillId="4" borderId="11" xfId="0" applyNumberFormat="1" applyFont="1" applyFill="1" applyBorder="1" applyAlignment="1">
      <alignment horizontal="right" vertical="center" wrapText="1"/>
    </xf>
    <xf numFmtId="0" fontId="18" fillId="7" borderId="35" xfId="0" applyFont="1" applyFill="1" applyBorder="1" applyAlignment="1">
      <alignment horizontal="center" wrapText="1"/>
    </xf>
    <xf numFmtId="0" fontId="18" fillId="7" borderId="36" xfId="0" applyFont="1" applyFill="1" applyBorder="1" applyAlignment="1">
      <alignment horizontal="center" wrapText="1"/>
    </xf>
    <xf numFmtId="0" fontId="18" fillId="7" borderId="12" xfId="0" applyFont="1" applyFill="1" applyBorder="1" applyAlignment="1">
      <alignment horizontal="center" wrapText="1"/>
    </xf>
    <xf numFmtId="0" fontId="19" fillId="7" borderId="37" xfId="0" applyFont="1" applyFill="1" applyBorder="1" applyAlignment="1">
      <alignment horizontal="center"/>
    </xf>
    <xf numFmtId="0" fontId="19" fillId="7" borderId="38" xfId="0" applyFont="1" applyFill="1" applyBorder="1" applyAlignment="1">
      <alignment horizontal="center"/>
    </xf>
    <xf numFmtId="0" fontId="19" fillId="7" borderId="3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X247"/>
  <sheetViews>
    <sheetView tabSelected="1" zoomScale="93" zoomScaleNormal="93" workbookViewId="0" topLeftCell="A58">
      <selection activeCell="H69" sqref="H69"/>
    </sheetView>
  </sheetViews>
  <sheetFormatPr defaultColWidth="9.140625" defaultRowHeight="15"/>
  <cols>
    <col min="1" max="1" width="2.57421875" style="1" customWidth="1"/>
    <col min="2" max="2" width="5.421875" style="15" customWidth="1"/>
    <col min="3" max="3" width="17.7109375" style="15" customWidth="1"/>
    <col min="4" max="4" width="33.57421875" style="15" customWidth="1"/>
    <col min="5" max="5" width="12.00390625" style="30" customWidth="1"/>
    <col min="6" max="6" width="11.57421875" style="30" customWidth="1"/>
    <col min="7" max="7" width="9.421875" style="30" customWidth="1"/>
    <col min="8" max="8" width="10.28125" style="30" customWidth="1"/>
    <col min="9" max="9" width="13.28125" style="15" customWidth="1"/>
    <col min="10" max="10" width="14.28125" style="15" customWidth="1"/>
    <col min="11" max="11" width="12.8515625" style="15" customWidth="1"/>
    <col min="12" max="12" width="8.57421875" style="15" customWidth="1"/>
    <col min="13" max="13" width="23.8515625" style="15" customWidth="1"/>
    <col min="14" max="14" width="10.57421875" style="15" customWidth="1"/>
    <col min="15" max="16384" width="9.140625" style="1" customWidth="1"/>
  </cols>
  <sheetData>
    <row r="1" spans="2:14" ht="18.75" thickBot="1">
      <c r="B1" s="144" t="s">
        <v>296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2:14" ht="15">
      <c r="B2" s="6"/>
      <c r="C2" s="4"/>
      <c r="D2" s="4"/>
      <c r="E2" s="24"/>
      <c r="F2" s="24"/>
      <c r="G2" s="24"/>
      <c r="H2" s="24"/>
      <c r="I2" s="4"/>
      <c r="J2" s="4"/>
      <c r="K2" s="4"/>
      <c r="L2" s="4"/>
      <c r="M2" s="4"/>
      <c r="N2" s="5"/>
    </row>
    <row r="3" spans="2:14" ht="15" thickBot="1">
      <c r="B3" s="6"/>
      <c r="C3" s="4"/>
      <c r="D3" s="4"/>
      <c r="E3" s="135"/>
      <c r="F3" s="135"/>
      <c r="G3" s="135"/>
      <c r="H3" s="135"/>
      <c r="I3" s="135"/>
      <c r="J3" s="135"/>
      <c r="K3" s="135"/>
      <c r="L3" s="135"/>
      <c r="M3" s="91"/>
      <c r="N3" s="5"/>
    </row>
    <row r="4" spans="2:14" ht="15">
      <c r="B4" s="16" t="s">
        <v>0</v>
      </c>
      <c r="C4" s="17"/>
      <c r="D4" s="17" t="s">
        <v>1</v>
      </c>
      <c r="E4" s="25"/>
      <c r="F4" s="25"/>
      <c r="G4" s="25"/>
      <c r="H4" s="25"/>
      <c r="I4" s="12"/>
      <c r="J4" s="12"/>
      <c r="K4" s="12"/>
      <c r="L4" s="12"/>
      <c r="M4" s="12"/>
      <c r="N4" s="13"/>
    </row>
    <row r="5" spans="2:14" ht="28.5" customHeight="1">
      <c r="B5" s="3"/>
      <c r="C5" s="33"/>
      <c r="D5" s="2" t="s">
        <v>94</v>
      </c>
      <c r="E5" s="139"/>
      <c r="F5" s="139"/>
      <c r="G5" s="139"/>
      <c r="H5" s="139"/>
      <c r="I5" s="139"/>
      <c r="J5" s="139"/>
      <c r="K5" s="139"/>
      <c r="L5" s="139"/>
      <c r="M5" s="139"/>
      <c r="N5" s="140"/>
    </row>
    <row r="6" spans="2:14" ht="20.1" customHeight="1">
      <c r="B6" s="3"/>
      <c r="C6" s="33"/>
      <c r="D6" s="2" t="s">
        <v>2</v>
      </c>
      <c r="E6" s="157" t="s">
        <v>297</v>
      </c>
      <c r="F6" s="157"/>
      <c r="G6" s="157"/>
      <c r="H6" s="157"/>
      <c r="I6" s="157"/>
      <c r="J6" s="157"/>
      <c r="K6" s="157"/>
      <c r="L6" s="36"/>
      <c r="M6" s="36"/>
      <c r="N6" s="37"/>
    </row>
    <row r="7" spans="2:18" ht="20.1" customHeight="1">
      <c r="B7" s="3"/>
      <c r="C7" s="33"/>
      <c r="D7" s="2" t="s">
        <v>3</v>
      </c>
      <c r="E7" s="157" t="s">
        <v>298</v>
      </c>
      <c r="F7" s="157"/>
      <c r="G7" s="157"/>
      <c r="H7" s="157"/>
      <c r="I7" s="157"/>
      <c r="J7" s="157"/>
      <c r="K7" s="157"/>
      <c r="L7" s="36"/>
      <c r="M7" s="36"/>
      <c r="N7" s="37"/>
      <c r="Q7" s="130"/>
      <c r="R7" s="130"/>
    </row>
    <row r="8" spans="2:14" ht="20.1" customHeight="1">
      <c r="B8" s="3"/>
      <c r="C8" s="33"/>
      <c r="D8" s="2" t="s">
        <v>4</v>
      </c>
      <c r="E8" s="157" t="s">
        <v>299</v>
      </c>
      <c r="F8" s="157"/>
      <c r="G8" s="157"/>
      <c r="H8" s="157"/>
      <c r="I8" s="157"/>
      <c r="J8" s="157"/>
      <c r="K8" s="157"/>
      <c r="L8" s="36"/>
      <c r="M8" s="36"/>
      <c r="N8" s="37"/>
    </row>
    <row r="9" spans="2:14" ht="20.1" customHeight="1" thickBot="1">
      <c r="B9" s="10"/>
      <c r="C9" s="32"/>
      <c r="D9" s="11" t="s">
        <v>95</v>
      </c>
      <c r="E9" s="147" t="s">
        <v>299</v>
      </c>
      <c r="F9" s="147"/>
      <c r="G9" s="147"/>
      <c r="H9" s="147"/>
      <c r="I9" s="147"/>
      <c r="J9" s="147"/>
      <c r="K9" s="147"/>
      <c r="L9" s="147"/>
      <c r="M9" s="92"/>
      <c r="N9" s="38"/>
    </row>
    <row r="10" spans="2:14" ht="15" thickBot="1">
      <c r="B10" s="6"/>
      <c r="C10" s="4"/>
      <c r="D10" s="4"/>
      <c r="E10" s="24"/>
      <c r="F10" s="24"/>
      <c r="G10" s="24"/>
      <c r="H10" s="24"/>
      <c r="I10" s="4"/>
      <c r="J10" s="4"/>
      <c r="K10" s="4"/>
      <c r="L10" s="4"/>
      <c r="M10" s="4"/>
      <c r="N10" s="5"/>
    </row>
    <row r="11" spans="2:14" ht="20.1" customHeight="1">
      <c r="B11" s="16" t="s">
        <v>5</v>
      </c>
      <c r="C11" s="17"/>
      <c r="D11" s="17" t="s">
        <v>6</v>
      </c>
      <c r="E11" s="25"/>
      <c r="F11" s="25"/>
      <c r="G11" s="25"/>
      <c r="H11" s="25"/>
      <c r="I11" s="12"/>
      <c r="J11" s="12"/>
      <c r="K11" s="12"/>
      <c r="L11" s="12"/>
      <c r="M11" s="12"/>
      <c r="N11" s="13"/>
    </row>
    <row r="12" spans="2:14" ht="20.1" customHeight="1">
      <c r="B12" s="3"/>
      <c r="C12" s="33"/>
      <c r="D12" s="2" t="s">
        <v>7</v>
      </c>
      <c r="E12" s="39">
        <v>495</v>
      </c>
      <c r="F12" s="39"/>
      <c r="G12" s="39"/>
      <c r="H12" s="39"/>
      <c r="I12" s="2"/>
      <c r="J12" s="2"/>
      <c r="K12" s="2"/>
      <c r="L12" s="2"/>
      <c r="M12" s="90"/>
      <c r="N12" s="5"/>
    </row>
    <row r="13" spans="2:14" ht="20.1" customHeight="1">
      <c r="B13" s="3"/>
      <c r="C13" s="33"/>
      <c r="D13" s="2" t="s">
        <v>8</v>
      </c>
      <c r="E13" s="39">
        <v>1200</v>
      </c>
      <c r="F13" s="39"/>
      <c r="G13" s="39"/>
      <c r="H13" s="39"/>
      <c r="I13" s="2"/>
      <c r="J13" s="2"/>
      <c r="K13" s="2"/>
      <c r="L13" s="2"/>
      <c r="M13" s="90"/>
      <c r="N13" s="5"/>
    </row>
    <row r="14" spans="2:14" ht="20.1" customHeight="1">
      <c r="B14" s="3"/>
      <c r="C14" s="33"/>
      <c r="D14" s="2" t="s">
        <v>9</v>
      </c>
      <c r="E14" s="31" t="s">
        <v>605</v>
      </c>
      <c r="F14" s="31"/>
      <c r="G14" s="31"/>
      <c r="H14" s="31"/>
      <c r="I14" s="2"/>
      <c r="J14" s="2"/>
      <c r="K14" s="2"/>
      <c r="L14" s="2"/>
      <c r="M14" s="90"/>
      <c r="N14" s="5"/>
    </row>
    <row r="15" spans="2:14" ht="20.1" customHeight="1">
      <c r="B15" s="3"/>
      <c r="C15" s="33"/>
      <c r="D15" s="2" t="s">
        <v>10</v>
      </c>
      <c r="E15" s="40" t="s">
        <v>606</v>
      </c>
      <c r="F15" s="40"/>
      <c r="G15" s="40"/>
      <c r="H15" s="40"/>
      <c r="I15" s="2"/>
      <c r="J15" s="2"/>
      <c r="K15" s="2"/>
      <c r="L15" s="2"/>
      <c r="M15" s="90"/>
      <c r="N15" s="5"/>
    </row>
    <row r="16" spans="2:14" ht="20.1" customHeight="1">
      <c r="B16" s="3"/>
      <c r="C16" s="33"/>
      <c r="D16" s="2" t="s">
        <v>40</v>
      </c>
      <c r="E16" s="39">
        <v>2</v>
      </c>
      <c r="F16" s="39"/>
      <c r="G16" s="39"/>
      <c r="H16" s="39"/>
      <c r="I16" s="131"/>
      <c r="J16" s="131"/>
      <c r="K16" s="131"/>
      <c r="L16" s="131"/>
      <c r="M16" s="90"/>
      <c r="N16" s="5"/>
    </row>
    <row r="17" spans="2:14" ht="20.1" customHeight="1" thickBot="1">
      <c r="B17" s="3"/>
      <c r="C17" s="33"/>
      <c r="D17" s="2"/>
      <c r="E17" s="23"/>
      <c r="F17" s="23"/>
      <c r="G17" s="23"/>
      <c r="H17" s="23"/>
      <c r="I17" s="2"/>
      <c r="J17" s="2"/>
      <c r="K17" s="2"/>
      <c r="L17" s="2"/>
      <c r="M17" s="90"/>
      <c r="N17" s="5"/>
    </row>
    <row r="18" spans="2:14" ht="20.1" customHeight="1">
      <c r="B18" s="18" t="s">
        <v>13</v>
      </c>
      <c r="C18" s="19"/>
      <c r="D18" s="19" t="s">
        <v>101</v>
      </c>
      <c r="E18" s="45"/>
      <c r="F18" s="45"/>
      <c r="G18" s="45"/>
      <c r="H18" s="45"/>
      <c r="I18" s="14"/>
      <c r="J18" s="14"/>
      <c r="K18" s="14"/>
      <c r="L18" s="14"/>
      <c r="M18" s="14"/>
      <c r="N18" s="13"/>
    </row>
    <row r="19" spans="2:14" ht="20.1" customHeight="1">
      <c r="B19" s="6"/>
      <c r="C19" s="4"/>
      <c r="D19" s="2" t="s">
        <v>11</v>
      </c>
      <c r="E19" s="43">
        <v>1785</v>
      </c>
      <c r="F19" s="43"/>
      <c r="G19" s="43"/>
      <c r="H19" s="43"/>
      <c r="I19" s="4"/>
      <c r="J19" s="4"/>
      <c r="K19" s="4"/>
      <c r="L19" s="4"/>
      <c r="M19" s="4"/>
      <c r="N19" s="5"/>
    </row>
    <row r="20" spans="2:14" ht="20.1" customHeight="1">
      <c r="B20" s="6"/>
      <c r="C20" s="4"/>
      <c r="D20" s="2" t="s">
        <v>102</v>
      </c>
      <c r="E20" s="43">
        <v>337</v>
      </c>
      <c r="F20" s="43"/>
      <c r="G20" s="43"/>
      <c r="H20" s="43"/>
      <c r="I20" s="4"/>
      <c r="J20" s="4"/>
      <c r="K20" s="4"/>
      <c r="L20" s="4"/>
      <c r="M20" s="4"/>
      <c r="N20" s="5"/>
    </row>
    <row r="21" spans="2:14" ht="20.1" customHeight="1">
      <c r="B21" s="6"/>
      <c r="C21" s="4"/>
      <c r="D21" s="2" t="s">
        <v>12</v>
      </c>
      <c r="E21" s="43">
        <v>455</v>
      </c>
      <c r="F21" s="43"/>
      <c r="G21" s="43"/>
      <c r="H21" s="43"/>
      <c r="I21" s="4"/>
      <c r="J21" s="4"/>
      <c r="K21" s="4"/>
      <c r="L21" s="4"/>
      <c r="M21" s="4"/>
      <c r="N21" s="5"/>
    </row>
    <row r="22" spans="2:14" ht="20.1" customHeight="1" thickBot="1">
      <c r="B22" s="7"/>
      <c r="C22" s="8"/>
      <c r="D22" s="11" t="s">
        <v>35</v>
      </c>
      <c r="E22" s="44">
        <v>20</v>
      </c>
      <c r="F22" s="44"/>
      <c r="G22" s="44"/>
      <c r="H22" s="44"/>
      <c r="I22" s="8"/>
      <c r="J22" s="8"/>
      <c r="K22" s="8"/>
      <c r="L22" s="8"/>
      <c r="M22" s="8"/>
      <c r="N22" s="9"/>
    </row>
    <row r="23" spans="2:14" ht="24.95" customHeight="1">
      <c r="B23" s="20" t="s">
        <v>14</v>
      </c>
      <c r="C23" s="34"/>
      <c r="D23" s="21" t="s">
        <v>103</v>
      </c>
      <c r="E23" s="42"/>
      <c r="F23" s="42"/>
      <c r="G23" s="42"/>
      <c r="H23" s="42"/>
      <c r="I23" s="14"/>
      <c r="J23" s="14"/>
      <c r="K23" s="14"/>
      <c r="L23" s="14"/>
      <c r="M23" s="14"/>
      <c r="N23" s="13"/>
    </row>
    <row r="24" spans="2:14" ht="24.75" customHeight="1">
      <c r="B24" s="6"/>
      <c r="C24" s="4"/>
      <c r="D24" s="2" t="s">
        <v>96</v>
      </c>
      <c r="E24" s="108">
        <v>256</v>
      </c>
      <c r="F24" s="39"/>
      <c r="G24" s="39"/>
      <c r="H24" s="39"/>
      <c r="I24" s="4"/>
      <c r="J24" s="4"/>
      <c r="K24" s="4"/>
      <c r="L24" s="4"/>
      <c r="M24" s="4"/>
      <c r="N24" s="5"/>
    </row>
    <row r="25" spans="2:14" ht="35.1" customHeight="1">
      <c r="B25" s="6"/>
      <c r="C25" s="4"/>
      <c r="D25" s="2" t="s">
        <v>97</v>
      </c>
      <c r="E25" s="108">
        <v>20271</v>
      </c>
      <c r="F25" s="39"/>
      <c r="G25" s="39"/>
      <c r="H25" s="39"/>
      <c r="I25" s="4"/>
      <c r="J25" s="4"/>
      <c r="K25" s="4"/>
      <c r="L25" s="4"/>
      <c r="M25" s="4"/>
      <c r="N25" s="5"/>
    </row>
    <row r="26" spans="2:14" ht="50.25" customHeight="1">
      <c r="B26" s="6"/>
      <c r="C26" s="4"/>
      <c r="D26" s="2" t="s">
        <v>91</v>
      </c>
      <c r="E26" s="108">
        <v>107</v>
      </c>
      <c r="F26" s="39"/>
      <c r="G26" s="39"/>
      <c r="H26" s="39"/>
      <c r="I26" s="4"/>
      <c r="J26" s="4"/>
      <c r="K26" s="4"/>
      <c r="L26" s="4"/>
      <c r="M26" s="4"/>
      <c r="N26" s="5"/>
    </row>
    <row r="27" spans="2:14" ht="39" customHeight="1">
      <c r="B27" s="6"/>
      <c r="C27" s="4"/>
      <c r="D27" s="2" t="s">
        <v>93</v>
      </c>
      <c r="E27" s="108">
        <v>38.66</v>
      </c>
      <c r="F27" s="39"/>
      <c r="G27" s="39"/>
      <c r="H27" s="39"/>
      <c r="I27" s="4"/>
      <c r="J27" s="4"/>
      <c r="K27" s="4"/>
      <c r="L27" s="4"/>
      <c r="M27" s="4"/>
      <c r="N27" s="5"/>
    </row>
    <row r="28" spans="2:14" ht="39" customHeight="1" thickBot="1">
      <c r="B28" s="7"/>
      <c r="C28" s="8"/>
      <c r="D28" s="11" t="s">
        <v>92</v>
      </c>
      <c r="E28" s="109">
        <v>95.3</v>
      </c>
      <c r="F28" s="41"/>
      <c r="G28" s="41"/>
      <c r="H28" s="41"/>
      <c r="I28" s="8"/>
      <c r="J28" s="8"/>
      <c r="K28" s="8"/>
      <c r="L28" s="8"/>
      <c r="M28" s="8"/>
      <c r="N28" s="9"/>
    </row>
    <row r="29" spans="2:14" ht="15" thickBot="1">
      <c r="B29" s="6"/>
      <c r="C29" s="4"/>
      <c r="D29" s="4"/>
      <c r="E29" s="46"/>
      <c r="F29" s="46"/>
      <c r="G29" s="46"/>
      <c r="H29" s="46"/>
      <c r="I29" s="4"/>
      <c r="J29" s="4"/>
      <c r="K29" s="4"/>
      <c r="L29" s="4"/>
      <c r="M29" s="4"/>
      <c r="N29" s="5"/>
    </row>
    <row r="30" spans="2:14" ht="20.1" customHeight="1">
      <c r="B30" s="18" t="s">
        <v>23</v>
      </c>
      <c r="C30" s="19"/>
      <c r="D30" s="19" t="s">
        <v>15</v>
      </c>
      <c r="E30" s="42"/>
      <c r="F30" s="42"/>
      <c r="G30" s="42"/>
      <c r="H30" s="42"/>
      <c r="I30" s="14"/>
      <c r="J30" s="14"/>
      <c r="K30" s="14"/>
      <c r="L30" s="14"/>
      <c r="M30" s="14"/>
      <c r="N30" s="13"/>
    </row>
    <row r="31" spans="2:14" ht="20.1" customHeight="1">
      <c r="B31" s="6"/>
      <c r="C31" s="4"/>
      <c r="D31" s="2" t="s">
        <v>16</v>
      </c>
      <c r="E31" s="47">
        <v>262</v>
      </c>
      <c r="F31" s="47"/>
      <c r="G31" s="47"/>
      <c r="H31" s="47"/>
      <c r="I31" s="4"/>
      <c r="J31" s="4"/>
      <c r="K31" s="4"/>
      <c r="L31" s="4"/>
      <c r="M31" s="4"/>
      <c r="N31" s="5"/>
    </row>
    <row r="32" spans="2:14" ht="20.1" customHeight="1">
      <c r="B32" s="6"/>
      <c r="C32" s="4"/>
      <c r="D32" s="2" t="s">
        <v>17</v>
      </c>
      <c r="E32" s="47">
        <v>31</v>
      </c>
      <c r="F32" s="47"/>
      <c r="G32" s="47"/>
      <c r="H32" s="47"/>
      <c r="I32" s="4"/>
      <c r="J32" s="4"/>
      <c r="K32" s="4"/>
      <c r="L32" s="4"/>
      <c r="M32" s="4"/>
      <c r="N32" s="5"/>
    </row>
    <row r="33" spans="2:14" ht="20.1" customHeight="1">
      <c r="B33" s="6"/>
      <c r="C33" s="4"/>
      <c r="D33" s="2" t="s">
        <v>18</v>
      </c>
      <c r="E33" s="47">
        <v>12</v>
      </c>
      <c r="F33" s="47"/>
      <c r="G33" s="47"/>
      <c r="H33" s="47"/>
      <c r="I33" s="4"/>
      <c r="J33" s="4"/>
      <c r="K33" s="4"/>
      <c r="L33" s="4"/>
      <c r="M33" s="4"/>
      <c r="N33" s="5"/>
    </row>
    <row r="34" spans="2:14" ht="20.1" customHeight="1">
      <c r="B34" s="6"/>
      <c r="C34" s="4"/>
      <c r="D34" s="2" t="s">
        <v>19</v>
      </c>
      <c r="E34" s="47">
        <v>0</v>
      </c>
      <c r="F34" s="47"/>
      <c r="G34" s="47"/>
      <c r="H34" s="47"/>
      <c r="I34" s="4"/>
      <c r="J34" s="4"/>
      <c r="K34" s="4"/>
      <c r="L34" s="4"/>
      <c r="M34" s="4"/>
      <c r="N34" s="5"/>
    </row>
    <row r="35" spans="2:14" ht="20.1" customHeight="1">
      <c r="B35" s="6"/>
      <c r="C35" s="4"/>
      <c r="D35" s="2" t="s">
        <v>20</v>
      </c>
      <c r="E35" s="47">
        <v>30</v>
      </c>
      <c r="F35" s="47"/>
      <c r="G35" s="47"/>
      <c r="H35" s="47"/>
      <c r="I35" s="4"/>
      <c r="J35" s="4"/>
      <c r="K35" s="4"/>
      <c r="L35" s="4"/>
      <c r="M35" s="4"/>
      <c r="N35" s="5"/>
    </row>
    <row r="36" spans="2:14" ht="20.1" customHeight="1">
      <c r="B36" s="6"/>
      <c r="C36" s="4"/>
      <c r="D36" s="2" t="s">
        <v>21</v>
      </c>
      <c r="E36" s="47">
        <v>495</v>
      </c>
      <c r="F36" s="47"/>
      <c r="G36" s="47"/>
      <c r="H36" s="47"/>
      <c r="I36" s="4"/>
      <c r="J36" s="4"/>
      <c r="K36" s="4"/>
      <c r="L36" s="4"/>
      <c r="M36" s="4"/>
      <c r="N36" s="5"/>
    </row>
    <row r="37" spans="2:14" ht="20.1" customHeight="1" thickBot="1">
      <c r="B37" s="7"/>
      <c r="C37" s="8"/>
      <c r="D37" s="11" t="s">
        <v>22</v>
      </c>
      <c r="E37" s="48"/>
      <c r="F37" s="48"/>
      <c r="G37" s="48"/>
      <c r="H37" s="48"/>
      <c r="I37" s="8"/>
      <c r="J37" s="8"/>
      <c r="K37" s="8"/>
      <c r="L37" s="8"/>
      <c r="M37" s="8"/>
      <c r="N37" s="9"/>
    </row>
    <row r="38" spans="2:14" ht="15" thickBot="1">
      <c r="B38" s="6"/>
      <c r="C38" s="4"/>
      <c r="D38" s="4"/>
      <c r="E38" s="46"/>
      <c r="F38" s="46"/>
      <c r="G38" s="46"/>
      <c r="H38" s="46"/>
      <c r="I38" s="4"/>
      <c r="J38" s="4"/>
      <c r="K38" s="4"/>
      <c r="L38" s="4"/>
      <c r="M38" s="4"/>
      <c r="N38" s="5"/>
    </row>
    <row r="39" spans="2:14" ht="15">
      <c r="B39" s="18" t="s">
        <v>28</v>
      </c>
      <c r="C39" s="19"/>
      <c r="D39" s="19" t="s">
        <v>24</v>
      </c>
      <c r="E39" s="42"/>
      <c r="F39" s="42"/>
      <c r="G39" s="42"/>
      <c r="H39" s="42"/>
      <c r="I39" s="14"/>
      <c r="J39" s="14"/>
      <c r="K39" s="14"/>
      <c r="L39" s="14"/>
      <c r="M39" s="14"/>
      <c r="N39" s="13"/>
    </row>
    <row r="40" spans="2:14" ht="20.1" customHeight="1">
      <c r="B40" s="6"/>
      <c r="C40" s="4"/>
      <c r="D40" s="2" t="s">
        <v>25</v>
      </c>
      <c r="E40" s="47">
        <v>0</v>
      </c>
      <c r="F40" s="47"/>
      <c r="G40" s="47"/>
      <c r="H40" s="47"/>
      <c r="I40" s="4"/>
      <c r="J40" s="4"/>
      <c r="K40" s="4"/>
      <c r="L40" s="4"/>
      <c r="M40" s="4"/>
      <c r="N40" s="5"/>
    </row>
    <row r="41" spans="2:14" ht="20.1" customHeight="1">
      <c r="B41" s="6"/>
      <c r="C41" s="4"/>
      <c r="D41" s="2" t="s">
        <v>26</v>
      </c>
      <c r="E41" s="39">
        <v>108</v>
      </c>
      <c r="F41" s="39"/>
      <c r="G41" s="39"/>
      <c r="H41" s="39"/>
      <c r="I41" s="4"/>
      <c r="J41" s="4"/>
      <c r="K41" s="4"/>
      <c r="L41" s="4"/>
      <c r="M41" s="4"/>
      <c r="N41" s="5"/>
    </row>
    <row r="42" spans="2:14" ht="20.1" customHeight="1">
      <c r="B42" s="6"/>
      <c r="C42" s="4"/>
      <c r="D42" s="2" t="s">
        <v>34</v>
      </c>
      <c r="E42" s="39">
        <v>270</v>
      </c>
      <c r="F42" s="39"/>
      <c r="G42" s="39"/>
      <c r="H42" s="39"/>
      <c r="I42" s="4"/>
      <c r="J42" s="4"/>
      <c r="K42" s="4"/>
      <c r="L42" s="4"/>
      <c r="M42" s="4"/>
      <c r="N42" s="5"/>
    </row>
    <row r="43" spans="2:14" ht="20.1" customHeight="1">
      <c r="B43" s="6"/>
      <c r="C43" s="4"/>
      <c r="D43" s="2" t="s">
        <v>108</v>
      </c>
      <c r="E43" s="39">
        <v>130</v>
      </c>
      <c r="F43" s="39"/>
      <c r="G43" s="39"/>
      <c r="H43" s="39"/>
      <c r="I43" s="4"/>
      <c r="J43" s="4"/>
      <c r="K43" s="4"/>
      <c r="L43" s="4"/>
      <c r="M43" s="4"/>
      <c r="N43" s="5"/>
    </row>
    <row r="44" spans="2:14" ht="20.1" customHeight="1" thickBot="1">
      <c r="B44" s="7"/>
      <c r="C44" s="8"/>
      <c r="D44" s="11" t="s">
        <v>27</v>
      </c>
      <c r="E44" s="41">
        <v>5000</v>
      </c>
      <c r="F44" s="41"/>
      <c r="G44" s="41"/>
      <c r="H44" s="41"/>
      <c r="I44" s="8"/>
      <c r="J44" s="8"/>
      <c r="K44" s="8"/>
      <c r="L44" s="8"/>
      <c r="M44" s="8"/>
      <c r="N44" s="9"/>
    </row>
    <row r="45" spans="2:14" ht="15" thickBot="1">
      <c r="B45" s="6"/>
      <c r="C45" s="4"/>
      <c r="D45" s="4"/>
      <c r="E45" s="24"/>
      <c r="F45" s="24"/>
      <c r="G45" s="24"/>
      <c r="H45" s="24"/>
      <c r="I45" s="4"/>
      <c r="J45" s="4"/>
      <c r="K45" s="4"/>
      <c r="L45" s="4"/>
      <c r="M45" s="4"/>
      <c r="N45" s="5"/>
    </row>
    <row r="46" spans="2:14" ht="15">
      <c r="B46" s="18" t="s">
        <v>36</v>
      </c>
      <c r="C46" s="19"/>
      <c r="D46" s="19" t="s">
        <v>116</v>
      </c>
      <c r="E46" s="27"/>
      <c r="F46" s="27"/>
      <c r="G46" s="27"/>
      <c r="H46" s="27"/>
      <c r="I46" s="14"/>
      <c r="J46" s="14"/>
      <c r="K46" s="14"/>
      <c r="L46" s="14"/>
      <c r="M46" s="14"/>
      <c r="N46" s="13"/>
    </row>
    <row r="47" spans="2:14" ht="20.1" customHeight="1">
      <c r="B47" s="6"/>
      <c r="C47" s="4"/>
      <c r="D47" s="2" t="s">
        <v>107</v>
      </c>
      <c r="E47" s="39">
        <v>18</v>
      </c>
      <c r="F47" s="39"/>
      <c r="G47" s="39"/>
      <c r="H47" s="39"/>
      <c r="I47" s="4"/>
      <c r="J47" s="4"/>
      <c r="K47" s="4"/>
      <c r="L47" s="4"/>
      <c r="M47" s="4"/>
      <c r="N47" s="5"/>
    </row>
    <row r="48" spans="2:14" ht="20.1" customHeight="1">
      <c r="B48" s="6"/>
      <c r="C48" s="4"/>
      <c r="D48" s="2" t="s">
        <v>45</v>
      </c>
      <c r="E48" s="39">
        <v>6</v>
      </c>
      <c r="F48" s="39"/>
      <c r="G48" s="39"/>
      <c r="H48" s="39"/>
      <c r="I48" s="4"/>
      <c r="J48" s="4"/>
      <c r="K48" s="4"/>
      <c r="L48" s="4"/>
      <c r="M48" s="4"/>
      <c r="N48" s="5"/>
    </row>
    <row r="49" spans="2:14" ht="20.1" customHeight="1">
      <c r="B49" s="6"/>
      <c r="C49" s="4"/>
      <c r="D49" s="2" t="s">
        <v>46</v>
      </c>
      <c r="E49" s="39">
        <v>24</v>
      </c>
      <c r="F49" s="39"/>
      <c r="G49" s="39"/>
      <c r="H49" s="39"/>
      <c r="I49" s="4"/>
      <c r="J49" s="4"/>
      <c r="K49" s="4"/>
      <c r="L49" s="4"/>
      <c r="M49" s="4"/>
      <c r="N49" s="5"/>
    </row>
    <row r="50" spans="2:14" ht="12" customHeight="1" thickBot="1">
      <c r="B50" s="7"/>
      <c r="C50" s="8"/>
      <c r="D50" s="8"/>
      <c r="E50" s="28"/>
      <c r="F50" s="28"/>
      <c r="G50" s="28"/>
      <c r="H50" s="28"/>
      <c r="I50" s="8"/>
      <c r="J50" s="8"/>
      <c r="K50" s="8"/>
      <c r="L50" s="8"/>
      <c r="M50" s="8"/>
      <c r="N50" s="9"/>
    </row>
    <row r="51" spans="2:14" ht="15" thickBot="1">
      <c r="B51" s="6"/>
      <c r="C51" s="4"/>
      <c r="D51" s="4"/>
      <c r="E51" s="24"/>
      <c r="F51" s="24"/>
      <c r="G51" s="24"/>
      <c r="H51" s="24"/>
      <c r="I51" s="4"/>
      <c r="J51" s="4"/>
      <c r="K51" s="4"/>
      <c r="L51" s="4"/>
      <c r="M51" s="4"/>
      <c r="N51" s="5"/>
    </row>
    <row r="52" spans="2:14" ht="15">
      <c r="B52" s="16" t="s">
        <v>43</v>
      </c>
      <c r="C52" s="17"/>
      <c r="D52" s="17" t="s">
        <v>41</v>
      </c>
      <c r="E52" s="25"/>
      <c r="F52" s="25"/>
      <c r="G52" s="25"/>
      <c r="H52" s="25"/>
      <c r="I52" s="12"/>
      <c r="J52" s="12"/>
      <c r="K52" s="12"/>
      <c r="L52" s="12"/>
      <c r="M52" s="12"/>
      <c r="N52" s="13"/>
    </row>
    <row r="53" spans="2:14" ht="21.75" customHeight="1">
      <c r="B53" s="3"/>
      <c r="C53" s="33"/>
      <c r="D53" s="2" t="s">
        <v>104</v>
      </c>
      <c r="E53" s="29">
        <v>0.8</v>
      </c>
      <c r="F53" s="29"/>
      <c r="G53" s="29"/>
      <c r="H53" s="29"/>
      <c r="I53" s="2"/>
      <c r="J53" s="2"/>
      <c r="K53" s="2"/>
      <c r="L53" s="2"/>
      <c r="M53" s="90"/>
      <c r="N53" s="5"/>
    </row>
    <row r="54" spans="2:14" ht="18" customHeight="1">
      <c r="B54" s="3"/>
      <c r="C54" s="33"/>
      <c r="D54" s="2" t="s">
        <v>105</v>
      </c>
      <c r="E54" s="29">
        <v>0.01</v>
      </c>
      <c r="F54" s="29"/>
      <c r="G54" s="29"/>
      <c r="H54" s="29"/>
      <c r="I54" s="2"/>
      <c r="J54" s="2"/>
      <c r="K54" s="2"/>
      <c r="L54" s="2"/>
      <c r="M54" s="90"/>
      <c r="N54" s="5"/>
    </row>
    <row r="55" spans="2:14" ht="16.5" customHeight="1">
      <c r="B55" s="3"/>
      <c r="C55" s="33"/>
      <c r="D55" s="2" t="s">
        <v>106</v>
      </c>
      <c r="E55" s="29">
        <v>0.17</v>
      </c>
      <c r="F55" s="29"/>
      <c r="G55" s="29"/>
      <c r="H55" s="29"/>
      <c r="I55" s="2"/>
      <c r="J55" s="2"/>
      <c r="K55" s="2"/>
      <c r="L55" s="2"/>
      <c r="M55" s="90"/>
      <c r="N55" s="5"/>
    </row>
    <row r="56" spans="2:14" ht="15">
      <c r="B56" s="3"/>
      <c r="C56" s="33"/>
      <c r="D56" s="2" t="s">
        <v>98</v>
      </c>
      <c r="E56" s="29"/>
      <c r="F56" s="29"/>
      <c r="G56" s="29"/>
      <c r="H56" s="29"/>
      <c r="I56" s="2"/>
      <c r="J56" s="2"/>
      <c r="K56" s="2"/>
      <c r="L56" s="2"/>
      <c r="M56" s="90"/>
      <c r="N56" s="5"/>
    </row>
    <row r="57" spans="2:14" ht="15">
      <c r="B57" s="3"/>
      <c r="C57" s="33"/>
      <c r="D57" s="2" t="s">
        <v>42</v>
      </c>
      <c r="E57" s="29">
        <v>0.02</v>
      </c>
      <c r="F57" s="29"/>
      <c r="G57" s="29"/>
      <c r="H57" s="29"/>
      <c r="I57" s="2"/>
      <c r="J57" s="2"/>
      <c r="K57" s="2"/>
      <c r="L57" s="2"/>
      <c r="M57" s="90"/>
      <c r="N57" s="5"/>
    </row>
    <row r="58" spans="2:14" ht="15" thickBot="1">
      <c r="B58" s="7"/>
      <c r="C58" s="8"/>
      <c r="D58" s="8"/>
      <c r="E58" s="28"/>
      <c r="F58" s="28"/>
      <c r="G58" s="28"/>
      <c r="H58" s="28"/>
      <c r="I58" s="8"/>
      <c r="J58" s="8"/>
      <c r="K58" s="8"/>
      <c r="L58" s="8"/>
      <c r="M58" s="8"/>
      <c r="N58" s="9"/>
    </row>
    <row r="59" spans="2:14" ht="30" customHeight="1">
      <c r="B59" s="18" t="s">
        <v>44</v>
      </c>
      <c r="C59" s="19"/>
      <c r="D59" s="19" t="s">
        <v>29</v>
      </c>
      <c r="E59" s="26"/>
      <c r="F59" s="26"/>
      <c r="G59" s="26"/>
      <c r="H59" s="26"/>
      <c r="I59" s="14"/>
      <c r="J59" s="14"/>
      <c r="K59" s="14"/>
      <c r="L59" s="14"/>
      <c r="M59" s="14"/>
      <c r="N59" s="13"/>
    </row>
    <row r="60" spans="2:14" ht="21.75" customHeight="1">
      <c r="B60" s="6"/>
      <c r="C60" s="4"/>
      <c r="D60" s="33" t="s">
        <v>111</v>
      </c>
      <c r="E60" s="39">
        <v>83.25</v>
      </c>
      <c r="F60" s="39"/>
      <c r="G60" s="39"/>
      <c r="H60" s="39"/>
      <c r="I60" s="4"/>
      <c r="J60" s="4"/>
      <c r="K60" s="4"/>
      <c r="L60" s="4"/>
      <c r="M60" s="4"/>
      <c r="N60" s="5"/>
    </row>
    <row r="61" spans="2:14" ht="24" customHeight="1">
      <c r="B61" s="6"/>
      <c r="C61" s="4"/>
      <c r="D61" s="33" t="s">
        <v>112</v>
      </c>
      <c r="E61" s="39">
        <v>4.1723</v>
      </c>
      <c r="F61" s="39"/>
      <c r="G61" s="39"/>
      <c r="H61" s="39"/>
      <c r="I61" s="4"/>
      <c r="J61" s="4"/>
      <c r="K61" s="4"/>
      <c r="L61" s="4"/>
      <c r="M61" s="4"/>
      <c r="N61" s="5"/>
    </row>
    <row r="62" spans="2:14" ht="33.75" customHeight="1">
      <c r="B62" s="6"/>
      <c r="C62" s="4"/>
      <c r="D62" s="33" t="s">
        <v>113</v>
      </c>
      <c r="E62" s="39">
        <v>79.07</v>
      </c>
      <c r="F62" s="39"/>
      <c r="G62" s="39"/>
      <c r="H62" s="39"/>
      <c r="I62" s="4"/>
      <c r="J62" s="4"/>
      <c r="K62" s="4"/>
      <c r="L62" s="4"/>
      <c r="M62" s="4"/>
      <c r="N62" s="5"/>
    </row>
    <row r="63" spans="2:14" ht="27.75" customHeight="1">
      <c r="B63" s="6"/>
      <c r="C63" s="51"/>
      <c r="D63" s="52" t="s">
        <v>239</v>
      </c>
      <c r="E63" s="89">
        <v>86</v>
      </c>
      <c r="F63" s="89"/>
      <c r="G63" s="89"/>
      <c r="H63" s="89"/>
      <c r="I63" s="4"/>
      <c r="J63" s="4"/>
      <c r="K63" s="4"/>
      <c r="L63" s="4"/>
      <c r="M63" s="4"/>
      <c r="N63" s="5"/>
    </row>
    <row r="64" spans="2:14" ht="27" customHeight="1" thickBot="1">
      <c r="B64" s="7"/>
      <c r="C64" s="53"/>
      <c r="D64" s="54" t="s">
        <v>240</v>
      </c>
      <c r="E64" s="74">
        <v>1.0873</v>
      </c>
      <c r="F64" s="74"/>
      <c r="G64" s="74"/>
      <c r="H64" s="74"/>
      <c r="I64" s="8"/>
      <c r="J64" s="8"/>
      <c r="K64" s="8"/>
      <c r="L64" s="8"/>
      <c r="M64" s="8"/>
      <c r="N64" s="9"/>
    </row>
    <row r="65" spans="2:14" ht="24" customHeight="1">
      <c r="B65" s="49" t="s">
        <v>109</v>
      </c>
      <c r="C65" s="50"/>
      <c r="D65" s="50" t="s">
        <v>37</v>
      </c>
      <c r="E65" s="46"/>
      <c r="F65" s="46"/>
      <c r="G65" s="46"/>
      <c r="H65" s="46"/>
      <c r="I65" s="4"/>
      <c r="J65" s="4"/>
      <c r="K65" s="4"/>
      <c r="L65" s="4"/>
      <c r="M65" s="4"/>
      <c r="N65" s="5"/>
    </row>
    <row r="66" spans="2:14" ht="15">
      <c r="B66" s="6"/>
      <c r="C66" s="4"/>
      <c r="D66" s="4"/>
      <c r="E66" s="46"/>
      <c r="F66" s="46"/>
      <c r="G66" s="46"/>
      <c r="H66" s="46"/>
      <c r="I66" s="4"/>
      <c r="J66" s="4"/>
      <c r="K66" s="4"/>
      <c r="L66" s="4"/>
      <c r="M66" s="4"/>
      <c r="N66" s="5"/>
    </row>
    <row r="67" spans="2:14" ht="15">
      <c r="B67" s="6"/>
      <c r="C67" s="4"/>
      <c r="D67" s="2" t="s">
        <v>99</v>
      </c>
      <c r="E67" s="75">
        <v>70</v>
      </c>
      <c r="F67" s="75"/>
      <c r="G67" s="75"/>
      <c r="H67" s="75"/>
      <c r="I67" s="4"/>
      <c r="J67" s="4"/>
      <c r="K67" s="4"/>
      <c r="L67" s="4"/>
      <c r="M67" s="4"/>
      <c r="N67" s="5"/>
    </row>
    <row r="68" spans="2:14" ht="23.25" customHeight="1">
      <c r="B68" s="6"/>
      <c r="C68" s="4"/>
      <c r="D68" s="2" t="s">
        <v>38</v>
      </c>
      <c r="E68" s="75">
        <v>86</v>
      </c>
      <c r="F68" s="75"/>
      <c r="G68" s="75"/>
      <c r="H68" s="75"/>
      <c r="I68" s="4"/>
      <c r="J68" s="4"/>
      <c r="K68" s="4"/>
      <c r="L68" s="4"/>
      <c r="M68" s="4"/>
      <c r="N68" s="5"/>
    </row>
    <row r="69" spans="2:14" ht="39" customHeight="1" thickBot="1">
      <c r="B69" s="7"/>
      <c r="C69" s="8"/>
      <c r="D69" s="11" t="s">
        <v>289</v>
      </c>
      <c r="E69" s="76">
        <v>110</v>
      </c>
      <c r="F69" s="76"/>
      <c r="G69" s="76"/>
      <c r="H69" s="76"/>
      <c r="I69" s="8"/>
      <c r="J69" s="8"/>
      <c r="K69" s="8"/>
      <c r="L69" s="8"/>
      <c r="M69" s="8"/>
      <c r="N69" s="9"/>
    </row>
    <row r="70" spans="2:14" ht="15" thickBot="1">
      <c r="B70" s="6"/>
      <c r="C70" s="4"/>
      <c r="D70" s="4"/>
      <c r="E70" s="24"/>
      <c r="F70" s="24"/>
      <c r="G70" s="24"/>
      <c r="H70" s="24"/>
      <c r="I70" s="4"/>
      <c r="J70" s="4"/>
      <c r="K70" s="4"/>
      <c r="L70" s="4"/>
      <c r="M70" s="4"/>
      <c r="N70" s="5"/>
    </row>
    <row r="71" spans="2:14" ht="15">
      <c r="B71" s="22" t="s">
        <v>110</v>
      </c>
      <c r="C71" s="35"/>
      <c r="D71" s="132" t="s">
        <v>30</v>
      </c>
      <c r="E71" s="133"/>
      <c r="F71" s="133"/>
      <c r="G71" s="133"/>
      <c r="H71" s="133"/>
      <c r="I71" s="133"/>
      <c r="J71" s="133"/>
      <c r="K71" s="133"/>
      <c r="L71" s="133"/>
      <c r="M71" s="133"/>
      <c r="N71" s="134"/>
    </row>
    <row r="72" spans="2:14" s="94" customFormat="1" ht="60" customHeight="1">
      <c r="B72" s="149" t="s">
        <v>117</v>
      </c>
      <c r="C72" s="150" t="s">
        <v>39</v>
      </c>
      <c r="D72" s="151" t="s">
        <v>292</v>
      </c>
      <c r="E72" s="153" t="s">
        <v>31</v>
      </c>
      <c r="F72" s="155" t="s">
        <v>114</v>
      </c>
      <c r="G72" s="156"/>
      <c r="H72" s="156"/>
      <c r="I72" s="104" t="s">
        <v>32</v>
      </c>
      <c r="J72" s="95" t="s">
        <v>288</v>
      </c>
      <c r="K72" s="104" t="s">
        <v>115</v>
      </c>
      <c r="L72" s="104" t="s">
        <v>33</v>
      </c>
      <c r="M72" s="103" t="s">
        <v>291</v>
      </c>
      <c r="N72" s="158" t="s">
        <v>100</v>
      </c>
    </row>
    <row r="73" spans="2:14" s="94" customFormat="1" ht="36" customHeight="1">
      <c r="B73" s="149"/>
      <c r="C73" s="150"/>
      <c r="D73" s="152"/>
      <c r="E73" s="154"/>
      <c r="F73" s="104" t="s">
        <v>293</v>
      </c>
      <c r="G73" s="104" t="s">
        <v>294</v>
      </c>
      <c r="H73" s="104" t="s">
        <v>295</v>
      </c>
      <c r="I73" s="104" t="s">
        <v>287</v>
      </c>
      <c r="J73" s="104" t="s">
        <v>287</v>
      </c>
      <c r="K73" s="104" t="s">
        <v>286</v>
      </c>
      <c r="L73" s="104" t="s">
        <v>281</v>
      </c>
      <c r="M73" s="104" t="s">
        <v>285</v>
      </c>
      <c r="N73" s="159"/>
    </row>
    <row r="74" spans="2:14" ht="15" customHeight="1">
      <c r="B74" s="141" t="s">
        <v>118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8"/>
    </row>
    <row r="75" spans="2:14" ht="20.25" customHeight="1">
      <c r="B75" s="100">
        <v>1</v>
      </c>
      <c r="C75" s="101" t="s">
        <v>343</v>
      </c>
      <c r="D75" s="101" t="s">
        <v>319</v>
      </c>
      <c r="E75" s="105">
        <v>1</v>
      </c>
      <c r="F75" s="105">
        <v>3</v>
      </c>
      <c r="G75" s="105">
        <v>2.5</v>
      </c>
      <c r="H75" s="110"/>
      <c r="I75" s="105">
        <v>8578</v>
      </c>
      <c r="J75" s="105">
        <v>6433</v>
      </c>
      <c r="K75" s="105">
        <v>37</v>
      </c>
      <c r="L75" s="117"/>
      <c r="M75" s="119" t="s">
        <v>399</v>
      </c>
      <c r="N75" s="120">
        <v>1</v>
      </c>
    </row>
    <row r="76" spans="2:14" ht="18" customHeight="1">
      <c r="B76" s="100">
        <v>2</v>
      </c>
      <c r="C76" s="101" t="s">
        <v>344</v>
      </c>
      <c r="D76" s="101" t="s">
        <v>319</v>
      </c>
      <c r="E76" s="105">
        <v>1</v>
      </c>
      <c r="F76" s="115">
        <v>3</v>
      </c>
      <c r="G76" s="115">
        <v>1.5</v>
      </c>
      <c r="H76" s="105">
        <v>0.6</v>
      </c>
      <c r="I76" s="105">
        <v>11422</v>
      </c>
      <c r="J76" s="105">
        <v>2753</v>
      </c>
      <c r="K76" s="105">
        <v>16</v>
      </c>
      <c r="L76" s="117"/>
      <c r="M76" s="119" t="s">
        <v>400</v>
      </c>
      <c r="N76" s="120">
        <v>1</v>
      </c>
    </row>
    <row r="77" spans="2:14" ht="18" customHeight="1">
      <c r="B77" s="100">
        <v>3</v>
      </c>
      <c r="C77" s="101" t="s">
        <v>343</v>
      </c>
      <c r="D77" s="98" t="s">
        <v>320</v>
      </c>
      <c r="E77" s="105">
        <v>1</v>
      </c>
      <c r="F77" s="105">
        <v>3</v>
      </c>
      <c r="G77" s="105">
        <v>2.5</v>
      </c>
      <c r="H77" s="110"/>
      <c r="I77" s="105">
        <v>8578</v>
      </c>
      <c r="J77" s="105">
        <v>6433</v>
      </c>
      <c r="K77" s="105">
        <v>37</v>
      </c>
      <c r="L77" s="117"/>
      <c r="M77" s="119" t="s">
        <v>401</v>
      </c>
      <c r="N77" s="120">
        <v>1</v>
      </c>
    </row>
    <row r="78" spans="2:14" ht="15" customHeight="1">
      <c r="B78" s="100">
        <v>4</v>
      </c>
      <c r="C78" s="101" t="s">
        <v>344</v>
      </c>
      <c r="D78" s="98" t="s">
        <v>320</v>
      </c>
      <c r="E78" s="105">
        <v>1</v>
      </c>
      <c r="F78" s="115">
        <v>3</v>
      </c>
      <c r="G78" s="115">
        <v>1.5</v>
      </c>
      <c r="H78" s="105">
        <v>0.6</v>
      </c>
      <c r="I78" s="105">
        <v>11422</v>
      </c>
      <c r="J78" s="105">
        <v>2753</v>
      </c>
      <c r="K78" s="105">
        <v>16</v>
      </c>
      <c r="L78" s="117"/>
      <c r="M78" s="119" t="s">
        <v>458</v>
      </c>
      <c r="N78" s="120">
        <v>1</v>
      </c>
    </row>
    <row r="79" spans="2:14" ht="15" customHeight="1">
      <c r="B79" s="100">
        <v>5</v>
      </c>
      <c r="C79" s="101" t="s">
        <v>343</v>
      </c>
      <c r="D79" s="98" t="s">
        <v>321</v>
      </c>
      <c r="E79" s="105">
        <v>1</v>
      </c>
      <c r="F79" s="105">
        <v>3</v>
      </c>
      <c r="G79" s="105">
        <v>2.5</v>
      </c>
      <c r="H79" s="110"/>
      <c r="I79" s="105">
        <v>8578</v>
      </c>
      <c r="J79" s="105">
        <v>6433</v>
      </c>
      <c r="K79" s="105">
        <v>37</v>
      </c>
      <c r="L79" s="117"/>
      <c r="M79" s="119" t="s">
        <v>459</v>
      </c>
      <c r="N79" s="120">
        <v>1</v>
      </c>
    </row>
    <row r="80" spans="2:14" ht="15" customHeight="1">
      <c r="B80" s="100">
        <v>6</v>
      </c>
      <c r="C80" s="101" t="s">
        <v>343</v>
      </c>
      <c r="D80" s="98" t="s">
        <v>322</v>
      </c>
      <c r="E80" s="105">
        <v>1</v>
      </c>
      <c r="F80" s="105">
        <v>3</v>
      </c>
      <c r="G80" s="105">
        <v>2.5</v>
      </c>
      <c r="H80" s="110"/>
      <c r="I80" s="105">
        <v>8578</v>
      </c>
      <c r="J80" s="105">
        <v>6433</v>
      </c>
      <c r="K80" s="105">
        <v>37</v>
      </c>
      <c r="L80" s="117"/>
      <c r="M80" s="119" t="s">
        <v>460</v>
      </c>
      <c r="N80" s="120">
        <v>1</v>
      </c>
    </row>
    <row r="81" spans="2:14" ht="15" customHeight="1">
      <c r="B81" s="100">
        <v>7</v>
      </c>
      <c r="C81" s="101" t="s">
        <v>343</v>
      </c>
      <c r="D81" s="98" t="s">
        <v>323</v>
      </c>
      <c r="E81" s="105">
        <v>1</v>
      </c>
      <c r="F81" s="105">
        <v>3</v>
      </c>
      <c r="G81" s="105">
        <v>2.5</v>
      </c>
      <c r="H81" s="110"/>
      <c r="I81" s="105">
        <v>8578</v>
      </c>
      <c r="J81" s="105">
        <v>6433</v>
      </c>
      <c r="K81" s="105">
        <v>37</v>
      </c>
      <c r="L81" s="117"/>
      <c r="M81" s="119" t="s">
        <v>461</v>
      </c>
      <c r="N81" s="120">
        <v>1</v>
      </c>
    </row>
    <row r="82" spans="2:14" ht="15" customHeight="1">
      <c r="B82" s="100">
        <v>8</v>
      </c>
      <c r="C82" s="101" t="s">
        <v>343</v>
      </c>
      <c r="D82" s="98" t="s">
        <v>324</v>
      </c>
      <c r="E82" s="105">
        <v>1</v>
      </c>
      <c r="F82" s="105">
        <v>3</v>
      </c>
      <c r="G82" s="105">
        <v>2.5</v>
      </c>
      <c r="H82" s="110"/>
      <c r="I82" s="105">
        <v>8578</v>
      </c>
      <c r="J82" s="105">
        <v>6433</v>
      </c>
      <c r="K82" s="105">
        <v>37</v>
      </c>
      <c r="L82" s="117"/>
      <c r="M82" s="119" t="s">
        <v>462</v>
      </c>
      <c r="N82" s="120">
        <v>1</v>
      </c>
    </row>
    <row r="83" spans="2:14" ht="15" customHeight="1">
      <c r="B83" s="100">
        <v>9</v>
      </c>
      <c r="C83" s="101" t="s">
        <v>344</v>
      </c>
      <c r="D83" s="98" t="s">
        <v>324</v>
      </c>
      <c r="E83" s="105">
        <v>1</v>
      </c>
      <c r="F83" s="115">
        <v>3</v>
      </c>
      <c r="G83" s="115">
        <v>1.5</v>
      </c>
      <c r="H83" s="105">
        <v>0.6</v>
      </c>
      <c r="I83" s="105">
        <v>11422</v>
      </c>
      <c r="J83" s="105">
        <v>2753</v>
      </c>
      <c r="K83" s="105">
        <v>16</v>
      </c>
      <c r="L83" s="117"/>
      <c r="M83" s="119" t="s">
        <v>463</v>
      </c>
      <c r="N83" s="120">
        <v>1</v>
      </c>
    </row>
    <row r="84" spans="2:14" ht="15" customHeight="1">
      <c r="B84" s="100">
        <v>10</v>
      </c>
      <c r="C84" s="101" t="s">
        <v>343</v>
      </c>
      <c r="D84" s="98" t="s">
        <v>325</v>
      </c>
      <c r="E84" s="105">
        <v>1</v>
      </c>
      <c r="F84" s="105">
        <v>3</v>
      </c>
      <c r="G84" s="105">
        <v>2.5</v>
      </c>
      <c r="H84" s="110"/>
      <c r="I84" s="105">
        <v>8578</v>
      </c>
      <c r="J84" s="105">
        <v>6433</v>
      </c>
      <c r="K84" s="105">
        <v>37</v>
      </c>
      <c r="L84" s="117"/>
      <c r="M84" s="119" t="s">
        <v>464</v>
      </c>
      <c r="N84" s="120">
        <v>1</v>
      </c>
    </row>
    <row r="85" spans="2:14" ht="15" customHeight="1">
      <c r="B85" s="100">
        <v>11</v>
      </c>
      <c r="C85" s="101" t="s">
        <v>343</v>
      </c>
      <c r="D85" s="98" t="s">
        <v>326</v>
      </c>
      <c r="E85" s="105">
        <v>1</v>
      </c>
      <c r="F85" s="105">
        <v>3</v>
      </c>
      <c r="G85" s="105">
        <v>2.5</v>
      </c>
      <c r="H85" s="110"/>
      <c r="I85" s="105">
        <v>8578</v>
      </c>
      <c r="J85" s="105">
        <v>6433</v>
      </c>
      <c r="K85" s="105">
        <v>37</v>
      </c>
      <c r="L85" s="117"/>
      <c r="M85" s="119" t="s">
        <v>465</v>
      </c>
      <c r="N85" s="120">
        <v>1</v>
      </c>
    </row>
    <row r="86" spans="2:14" ht="15" customHeight="1">
      <c r="B86" s="100">
        <v>12</v>
      </c>
      <c r="C86" s="101" t="s">
        <v>343</v>
      </c>
      <c r="D86" s="98" t="s">
        <v>327</v>
      </c>
      <c r="E86" s="105">
        <v>1</v>
      </c>
      <c r="F86" s="105">
        <v>3</v>
      </c>
      <c r="G86" s="105">
        <v>2.5</v>
      </c>
      <c r="H86" s="110"/>
      <c r="I86" s="105">
        <v>8578</v>
      </c>
      <c r="J86" s="105">
        <v>6433</v>
      </c>
      <c r="K86" s="105">
        <v>37</v>
      </c>
      <c r="L86" s="117"/>
      <c r="M86" s="119" t="s">
        <v>466</v>
      </c>
      <c r="N86" s="120">
        <v>1</v>
      </c>
    </row>
    <row r="87" spans="2:14" ht="15" customHeight="1">
      <c r="B87" s="100">
        <v>13</v>
      </c>
      <c r="C87" s="101" t="s">
        <v>344</v>
      </c>
      <c r="D87" s="98" t="s">
        <v>327</v>
      </c>
      <c r="E87" s="105">
        <v>1</v>
      </c>
      <c r="F87" s="115">
        <v>3</v>
      </c>
      <c r="G87" s="115">
        <v>1.5</v>
      </c>
      <c r="H87" s="105">
        <v>0.6</v>
      </c>
      <c r="I87" s="105">
        <v>11422</v>
      </c>
      <c r="J87" s="105">
        <v>2753</v>
      </c>
      <c r="K87" s="105">
        <v>16</v>
      </c>
      <c r="L87" s="117"/>
      <c r="M87" s="119" t="s">
        <v>467</v>
      </c>
      <c r="N87" s="120">
        <v>1</v>
      </c>
    </row>
    <row r="88" spans="2:14" ht="15" customHeight="1">
      <c r="B88" s="100">
        <v>14</v>
      </c>
      <c r="C88" s="101" t="s">
        <v>343</v>
      </c>
      <c r="D88" s="98" t="s">
        <v>328</v>
      </c>
      <c r="E88" s="105">
        <v>1</v>
      </c>
      <c r="F88" s="105">
        <v>3</v>
      </c>
      <c r="G88" s="105">
        <v>2.5</v>
      </c>
      <c r="H88" s="110"/>
      <c r="I88" s="105">
        <v>8578</v>
      </c>
      <c r="J88" s="105">
        <v>6433</v>
      </c>
      <c r="K88" s="105">
        <v>37</v>
      </c>
      <c r="L88" s="117"/>
      <c r="M88" s="119" t="s">
        <v>468</v>
      </c>
      <c r="N88" s="120">
        <v>1</v>
      </c>
    </row>
    <row r="89" spans="2:14" ht="15" customHeight="1">
      <c r="B89" s="100">
        <v>15</v>
      </c>
      <c r="C89" s="101" t="s">
        <v>344</v>
      </c>
      <c r="D89" s="98" t="s">
        <v>328</v>
      </c>
      <c r="E89" s="105">
        <v>1</v>
      </c>
      <c r="F89" s="115">
        <v>3</v>
      </c>
      <c r="G89" s="115">
        <v>1.5</v>
      </c>
      <c r="H89" s="105">
        <v>0.6</v>
      </c>
      <c r="I89" s="105">
        <v>11422</v>
      </c>
      <c r="J89" s="105">
        <v>2753</v>
      </c>
      <c r="K89" s="105">
        <v>16</v>
      </c>
      <c r="L89" s="117"/>
      <c r="M89" s="119" t="s">
        <v>469</v>
      </c>
      <c r="N89" s="120">
        <v>1</v>
      </c>
    </row>
    <row r="90" spans="2:14" ht="15" customHeight="1">
      <c r="B90" s="100">
        <v>16</v>
      </c>
      <c r="C90" s="101" t="s">
        <v>343</v>
      </c>
      <c r="D90" s="98" t="s">
        <v>329</v>
      </c>
      <c r="E90" s="105">
        <v>1</v>
      </c>
      <c r="F90" s="105">
        <v>3</v>
      </c>
      <c r="G90" s="105">
        <v>2.5</v>
      </c>
      <c r="H90" s="110"/>
      <c r="I90" s="105">
        <v>8578</v>
      </c>
      <c r="J90" s="105">
        <v>6433</v>
      </c>
      <c r="K90" s="105">
        <v>37</v>
      </c>
      <c r="L90" s="117"/>
      <c r="M90" s="119" t="s">
        <v>470</v>
      </c>
      <c r="N90" s="120">
        <v>1</v>
      </c>
    </row>
    <row r="91" spans="2:14" ht="15" customHeight="1">
      <c r="B91" s="100">
        <v>17</v>
      </c>
      <c r="C91" s="101" t="s">
        <v>343</v>
      </c>
      <c r="D91" s="98" t="s">
        <v>330</v>
      </c>
      <c r="E91" s="105">
        <v>1</v>
      </c>
      <c r="F91" s="105">
        <v>3</v>
      </c>
      <c r="G91" s="105">
        <v>2.5</v>
      </c>
      <c r="H91" s="110"/>
      <c r="I91" s="105">
        <v>8578</v>
      </c>
      <c r="J91" s="105">
        <v>6433</v>
      </c>
      <c r="K91" s="105">
        <v>37</v>
      </c>
      <c r="L91" s="117"/>
      <c r="M91" s="119" t="s">
        <v>471</v>
      </c>
      <c r="N91" s="120">
        <v>1</v>
      </c>
    </row>
    <row r="92" spans="2:14" ht="15" customHeight="1">
      <c r="B92" s="100">
        <v>18</v>
      </c>
      <c r="C92" s="101" t="s">
        <v>344</v>
      </c>
      <c r="D92" s="98" t="s">
        <v>330</v>
      </c>
      <c r="E92" s="105">
        <v>1</v>
      </c>
      <c r="F92" s="115">
        <v>3</v>
      </c>
      <c r="G92" s="115">
        <v>1.5</v>
      </c>
      <c r="H92" s="105">
        <v>0.6</v>
      </c>
      <c r="I92" s="105">
        <v>11422</v>
      </c>
      <c r="J92" s="105">
        <v>2753</v>
      </c>
      <c r="K92" s="105">
        <v>16</v>
      </c>
      <c r="L92" s="117"/>
      <c r="M92" s="119" t="s">
        <v>472</v>
      </c>
      <c r="N92" s="120">
        <v>1</v>
      </c>
    </row>
    <row r="93" spans="2:14" ht="15" customHeight="1">
      <c r="B93" s="100">
        <v>19</v>
      </c>
      <c r="C93" s="101" t="s">
        <v>343</v>
      </c>
      <c r="D93" s="98" t="s">
        <v>331</v>
      </c>
      <c r="E93" s="105">
        <v>1</v>
      </c>
      <c r="F93" s="105">
        <v>3</v>
      </c>
      <c r="G93" s="105">
        <v>2.5</v>
      </c>
      <c r="H93" s="110"/>
      <c r="I93" s="105">
        <v>8578</v>
      </c>
      <c r="J93" s="105">
        <v>6433</v>
      </c>
      <c r="K93" s="105">
        <v>37</v>
      </c>
      <c r="L93" s="117"/>
      <c r="M93" s="119" t="s">
        <v>473</v>
      </c>
      <c r="N93" s="120">
        <v>1</v>
      </c>
    </row>
    <row r="94" spans="2:14" ht="15" customHeight="1">
      <c r="B94" s="100">
        <v>20</v>
      </c>
      <c r="C94" s="101" t="s">
        <v>345</v>
      </c>
      <c r="D94" s="98" t="s">
        <v>331</v>
      </c>
      <c r="E94" s="105">
        <v>1</v>
      </c>
      <c r="F94" s="105">
        <v>3</v>
      </c>
      <c r="G94" s="105">
        <v>2.5</v>
      </c>
      <c r="H94" s="105"/>
      <c r="I94" s="105">
        <v>65951</v>
      </c>
      <c r="J94" s="105">
        <v>13437</v>
      </c>
      <c r="K94" s="105">
        <v>80</v>
      </c>
      <c r="L94" s="117"/>
      <c r="M94" s="119" t="s">
        <v>474</v>
      </c>
      <c r="N94" s="120">
        <v>1</v>
      </c>
    </row>
    <row r="95" spans="2:14" ht="15" customHeight="1">
      <c r="B95" s="100">
        <v>21</v>
      </c>
      <c r="C95" s="101" t="s">
        <v>346</v>
      </c>
      <c r="D95" s="99" t="s">
        <v>332</v>
      </c>
      <c r="E95" s="105">
        <v>1</v>
      </c>
      <c r="F95" s="115">
        <v>32</v>
      </c>
      <c r="G95" s="115">
        <v>32</v>
      </c>
      <c r="H95" s="115">
        <v>3</v>
      </c>
      <c r="I95" s="105">
        <v>371923</v>
      </c>
      <c r="J95" s="105">
        <v>349640</v>
      </c>
      <c r="K95" s="105">
        <v>2010</v>
      </c>
      <c r="L95" s="117">
        <v>2.15</v>
      </c>
      <c r="M95" s="119" t="s">
        <v>475</v>
      </c>
      <c r="N95" s="120">
        <v>1</v>
      </c>
    </row>
    <row r="96" spans="1:102" s="106" customFormat="1" ht="15" customHeight="1">
      <c r="A96" s="107"/>
      <c r="B96" s="100">
        <v>22</v>
      </c>
      <c r="C96" s="101" t="s">
        <v>346</v>
      </c>
      <c r="D96" s="99" t="s">
        <v>333</v>
      </c>
      <c r="E96" s="105">
        <v>1</v>
      </c>
      <c r="F96" s="105">
        <v>32</v>
      </c>
      <c r="G96" s="105">
        <v>32</v>
      </c>
      <c r="H96" s="105">
        <v>3</v>
      </c>
      <c r="I96" s="105">
        <v>371923</v>
      </c>
      <c r="J96" s="105">
        <v>349640</v>
      </c>
      <c r="K96" s="105">
        <v>2010</v>
      </c>
      <c r="L96" s="117">
        <v>2.15</v>
      </c>
      <c r="M96" s="119" t="s">
        <v>476</v>
      </c>
      <c r="N96" s="120">
        <v>1</v>
      </c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</row>
    <row r="97" spans="2:102" ht="15" customHeight="1">
      <c r="B97" s="100">
        <v>23</v>
      </c>
      <c r="C97" s="101" t="s">
        <v>346</v>
      </c>
      <c r="D97" s="99" t="s">
        <v>334</v>
      </c>
      <c r="E97" s="105">
        <v>1</v>
      </c>
      <c r="F97" s="105">
        <v>32</v>
      </c>
      <c r="G97" s="105">
        <v>32</v>
      </c>
      <c r="H97" s="105">
        <v>3</v>
      </c>
      <c r="I97" s="105">
        <v>371923</v>
      </c>
      <c r="J97" s="105">
        <v>349640</v>
      </c>
      <c r="K97" s="105">
        <v>2010</v>
      </c>
      <c r="L97" s="117">
        <v>2.15</v>
      </c>
      <c r="M97" s="119" t="s">
        <v>477</v>
      </c>
      <c r="N97" s="120">
        <v>1</v>
      </c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</row>
    <row r="98" spans="2:14" ht="15" customHeight="1">
      <c r="B98" s="100">
        <v>24</v>
      </c>
      <c r="C98" s="101" t="s">
        <v>346</v>
      </c>
      <c r="D98" s="98" t="s">
        <v>335</v>
      </c>
      <c r="E98" s="105">
        <v>1</v>
      </c>
      <c r="F98" s="115">
        <v>32</v>
      </c>
      <c r="G98" s="115">
        <v>32</v>
      </c>
      <c r="H98" s="115">
        <v>3</v>
      </c>
      <c r="I98" s="105">
        <v>300000</v>
      </c>
      <c r="J98" s="105">
        <v>280000</v>
      </c>
      <c r="K98" s="105">
        <v>1590</v>
      </c>
      <c r="L98" s="117">
        <v>2.15</v>
      </c>
      <c r="M98" s="119" t="s">
        <v>478</v>
      </c>
      <c r="N98" s="120">
        <v>1</v>
      </c>
    </row>
    <row r="99" spans="2:14" ht="15" customHeight="1">
      <c r="B99" s="100">
        <v>25</v>
      </c>
      <c r="C99" s="101" t="s">
        <v>346</v>
      </c>
      <c r="D99" s="98" t="s">
        <v>336</v>
      </c>
      <c r="E99" s="105">
        <v>1</v>
      </c>
      <c r="F99" s="105">
        <v>32</v>
      </c>
      <c r="G99" s="105">
        <v>32</v>
      </c>
      <c r="H99" s="105">
        <v>3</v>
      </c>
      <c r="I99" s="105">
        <v>371923</v>
      </c>
      <c r="J99" s="105">
        <v>349640</v>
      </c>
      <c r="K99" s="105">
        <v>2010</v>
      </c>
      <c r="L99" s="117">
        <v>2.15</v>
      </c>
      <c r="M99" s="121" t="s">
        <v>479</v>
      </c>
      <c r="N99" s="120">
        <v>1</v>
      </c>
    </row>
    <row r="100" spans="2:14" ht="15" customHeight="1">
      <c r="B100" s="100">
        <v>26</v>
      </c>
      <c r="C100" s="101" t="s">
        <v>346</v>
      </c>
      <c r="D100" s="98" t="s">
        <v>337</v>
      </c>
      <c r="E100" s="105">
        <v>1</v>
      </c>
      <c r="F100" s="105">
        <v>32</v>
      </c>
      <c r="G100" s="105">
        <v>32</v>
      </c>
      <c r="H100" s="105">
        <v>3</v>
      </c>
      <c r="I100" s="105">
        <v>371923</v>
      </c>
      <c r="J100" s="105">
        <v>349640</v>
      </c>
      <c r="K100" s="105">
        <v>2010</v>
      </c>
      <c r="L100" s="117">
        <v>2.15</v>
      </c>
      <c r="M100" s="119" t="s">
        <v>480</v>
      </c>
      <c r="N100" s="120">
        <v>1</v>
      </c>
    </row>
    <row r="101" spans="2:14" ht="15" customHeight="1">
      <c r="B101" s="100">
        <v>27</v>
      </c>
      <c r="C101" s="101" t="s">
        <v>345</v>
      </c>
      <c r="D101" s="98" t="s">
        <v>338</v>
      </c>
      <c r="E101" s="105">
        <v>1</v>
      </c>
      <c r="F101" s="105">
        <v>3</v>
      </c>
      <c r="G101" s="105">
        <v>2.5</v>
      </c>
      <c r="H101" s="105"/>
      <c r="I101" s="105">
        <v>65951</v>
      </c>
      <c r="J101" s="105">
        <v>13437</v>
      </c>
      <c r="K101" s="105">
        <v>80</v>
      </c>
      <c r="L101" s="117"/>
      <c r="M101" s="119" t="s">
        <v>481</v>
      </c>
      <c r="N101" s="120">
        <v>1</v>
      </c>
    </row>
    <row r="102" spans="2:14" ht="15" customHeight="1">
      <c r="B102" s="100">
        <v>28</v>
      </c>
      <c r="C102" s="101" t="s">
        <v>347</v>
      </c>
      <c r="D102" s="98" t="s">
        <v>339</v>
      </c>
      <c r="E102" s="105">
        <v>1</v>
      </c>
      <c r="F102" s="105">
        <v>3</v>
      </c>
      <c r="G102" s="105">
        <v>2.5</v>
      </c>
      <c r="H102" s="105"/>
      <c r="I102" s="105">
        <v>49444</v>
      </c>
      <c r="J102" s="105">
        <v>10242</v>
      </c>
      <c r="K102" s="105">
        <v>58</v>
      </c>
      <c r="L102" s="117"/>
      <c r="M102" s="119" t="s">
        <v>482</v>
      </c>
      <c r="N102" s="120">
        <v>1</v>
      </c>
    </row>
    <row r="103" spans="2:14" ht="15" customHeight="1">
      <c r="B103" s="100">
        <v>29</v>
      </c>
      <c r="C103" s="101" t="s">
        <v>345</v>
      </c>
      <c r="D103" s="98" t="s">
        <v>340</v>
      </c>
      <c r="E103" s="105">
        <v>1</v>
      </c>
      <c r="F103" s="105">
        <v>3</v>
      </c>
      <c r="G103" s="105">
        <v>2.5</v>
      </c>
      <c r="H103" s="105"/>
      <c r="I103" s="105">
        <v>65951</v>
      </c>
      <c r="J103" s="105">
        <v>13437</v>
      </c>
      <c r="K103" s="105">
        <v>80</v>
      </c>
      <c r="L103" s="117"/>
      <c r="M103" s="119" t="s">
        <v>483</v>
      </c>
      <c r="N103" s="120">
        <v>1</v>
      </c>
    </row>
    <row r="104" spans="2:14" ht="15" customHeight="1">
      <c r="B104" s="100">
        <v>30</v>
      </c>
      <c r="C104" s="101" t="s">
        <v>345</v>
      </c>
      <c r="D104" s="98" t="s">
        <v>341</v>
      </c>
      <c r="E104" s="105">
        <v>1</v>
      </c>
      <c r="F104" s="105">
        <v>3</v>
      </c>
      <c r="G104" s="105">
        <v>2.5</v>
      </c>
      <c r="H104" s="105"/>
      <c r="I104" s="105">
        <v>65951</v>
      </c>
      <c r="J104" s="105">
        <v>13437</v>
      </c>
      <c r="K104" s="105">
        <v>80</v>
      </c>
      <c r="L104" s="117"/>
      <c r="M104" s="119" t="s">
        <v>484</v>
      </c>
      <c r="N104" s="120">
        <v>1</v>
      </c>
    </row>
    <row r="105" spans="2:14" ht="15" customHeight="1">
      <c r="B105" s="100">
        <v>31</v>
      </c>
      <c r="C105" s="101" t="s">
        <v>343</v>
      </c>
      <c r="D105" s="98" t="s">
        <v>342</v>
      </c>
      <c r="E105" s="105">
        <v>1</v>
      </c>
      <c r="F105" s="105">
        <v>3</v>
      </c>
      <c r="G105" s="105">
        <v>2.5</v>
      </c>
      <c r="H105" s="110"/>
      <c r="I105" s="105">
        <v>8578</v>
      </c>
      <c r="J105" s="105">
        <v>6433</v>
      </c>
      <c r="K105" s="105">
        <v>37</v>
      </c>
      <c r="L105" s="117"/>
      <c r="M105" s="119" t="s">
        <v>485</v>
      </c>
      <c r="N105" s="120">
        <v>1</v>
      </c>
    </row>
    <row r="106" spans="2:14" ht="15" customHeight="1">
      <c r="B106" s="100">
        <v>32</v>
      </c>
      <c r="C106" s="101" t="s">
        <v>344</v>
      </c>
      <c r="D106" s="98" t="s">
        <v>342</v>
      </c>
      <c r="E106" s="105">
        <v>1</v>
      </c>
      <c r="F106" s="115">
        <v>3</v>
      </c>
      <c r="G106" s="115">
        <v>1.5</v>
      </c>
      <c r="H106" s="105">
        <v>0.6</v>
      </c>
      <c r="I106" s="105">
        <v>11422</v>
      </c>
      <c r="J106" s="105">
        <v>2753</v>
      </c>
      <c r="K106" s="105">
        <v>16</v>
      </c>
      <c r="L106" s="117"/>
      <c r="M106" s="119" t="s">
        <v>486</v>
      </c>
      <c r="N106" s="120">
        <v>1</v>
      </c>
    </row>
    <row r="107" spans="2:14" ht="15" customHeight="1">
      <c r="B107" s="100">
        <v>33</v>
      </c>
      <c r="C107" s="98" t="s">
        <v>369</v>
      </c>
      <c r="D107" s="101" t="s">
        <v>348</v>
      </c>
      <c r="E107" s="110">
        <v>1</v>
      </c>
      <c r="F107" s="105">
        <v>25</v>
      </c>
      <c r="G107" s="105">
        <v>25</v>
      </c>
      <c r="H107" s="105">
        <v>0.5</v>
      </c>
      <c r="I107" s="105">
        <v>22201</v>
      </c>
      <c r="J107" s="105">
        <v>18901</v>
      </c>
      <c r="K107" s="105">
        <v>109</v>
      </c>
      <c r="L107" s="117">
        <v>0.0625</v>
      </c>
      <c r="M107" s="119" t="s">
        <v>487</v>
      </c>
      <c r="N107" s="120">
        <v>1</v>
      </c>
    </row>
    <row r="108" spans="2:14" ht="15" customHeight="1">
      <c r="B108" s="100">
        <v>34</v>
      </c>
      <c r="C108" s="98" t="s">
        <v>343</v>
      </c>
      <c r="D108" s="101" t="s">
        <v>348</v>
      </c>
      <c r="E108" s="110">
        <v>1</v>
      </c>
      <c r="F108" s="105">
        <v>3</v>
      </c>
      <c r="G108" s="105">
        <v>2.5</v>
      </c>
      <c r="H108" s="110"/>
      <c r="I108" s="105">
        <v>8578</v>
      </c>
      <c r="J108" s="105">
        <v>6433</v>
      </c>
      <c r="K108" s="105">
        <v>37</v>
      </c>
      <c r="L108" s="117"/>
      <c r="M108" s="119" t="s">
        <v>486</v>
      </c>
      <c r="N108" s="120">
        <v>1</v>
      </c>
    </row>
    <row r="109" spans="2:14" ht="15" customHeight="1">
      <c r="B109" s="100">
        <v>35</v>
      </c>
      <c r="C109" s="98" t="s">
        <v>344</v>
      </c>
      <c r="D109" s="101" t="s">
        <v>348</v>
      </c>
      <c r="E109" s="105">
        <v>1</v>
      </c>
      <c r="F109" s="115">
        <v>3</v>
      </c>
      <c r="G109" s="115">
        <v>1.5</v>
      </c>
      <c r="H109" s="105">
        <v>0.6</v>
      </c>
      <c r="I109" s="105">
        <v>11422</v>
      </c>
      <c r="J109" s="105">
        <v>2753</v>
      </c>
      <c r="K109" s="105">
        <v>16</v>
      </c>
      <c r="L109" s="117"/>
      <c r="M109" s="119" t="s">
        <v>488</v>
      </c>
      <c r="N109" s="120">
        <v>1</v>
      </c>
    </row>
    <row r="110" spans="2:14" ht="15" customHeight="1">
      <c r="B110" s="100">
        <v>36</v>
      </c>
      <c r="C110" s="98" t="s">
        <v>343</v>
      </c>
      <c r="D110" s="101" t="s">
        <v>349</v>
      </c>
      <c r="E110" s="110">
        <v>1</v>
      </c>
      <c r="F110" s="105">
        <v>3</v>
      </c>
      <c r="G110" s="105">
        <v>2.5</v>
      </c>
      <c r="H110" s="110"/>
      <c r="I110" s="105">
        <v>8578</v>
      </c>
      <c r="J110" s="105">
        <v>6433</v>
      </c>
      <c r="K110" s="105">
        <v>37</v>
      </c>
      <c r="L110" s="117"/>
      <c r="M110" s="119" t="s">
        <v>489</v>
      </c>
      <c r="N110" s="120">
        <v>1</v>
      </c>
    </row>
    <row r="111" spans="2:14" ht="15" customHeight="1">
      <c r="B111" s="100">
        <v>37</v>
      </c>
      <c r="C111" s="98" t="s">
        <v>343</v>
      </c>
      <c r="D111" s="101" t="s">
        <v>350</v>
      </c>
      <c r="E111" s="110">
        <v>1</v>
      </c>
      <c r="F111" s="105">
        <v>3</v>
      </c>
      <c r="G111" s="105">
        <v>2.5</v>
      </c>
      <c r="H111" s="110"/>
      <c r="I111" s="105">
        <v>8578</v>
      </c>
      <c r="J111" s="105">
        <v>6433</v>
      </c>
      <c r="K111" s="105">
        <v>37</v>
      </c>
      <c r="L111" s="117"/>
      <c r="M111" s="119" t="s">
        <v>490</v>
      </c>
      <c r="N111" s="120">
        <v>1</v>
      </c>
    </row>
    <row r="112" spans="2:14" ht="15" customHeight="1">
      <c r="B112" s="100">
        <v>38</v>
      </c>
      <c r="C112" s="98" t="s">
        <v>343</v>
      </c>
      <c r="D112" s="101" t="s">
        <v>351</v>
      </c>
      <c r="E112" s="110">
        <v>1</v>
      </c>
      <c r="F112" s="105">
        <v>3</v>
      </c>
      <c r="G112" s="105">
        <v>2.5</v>
      </c>
      <c r="H112" s="110"/>
      <c r="I112" s="105">
        <v>8578</v>
      </c>
      <c r="J112" s="105">
        <v>6433</v>
      </c>
      <c r="K112" s="105">
        <v>37</v>
      </c>
      <c r="L112" s="117"/>
      <c r="M112" s="119" t="s">
        <v>491</v>
      </c>
      <c r="N112" s="120">
        <v>1</v>
      </c>
    </row>
    <row r="113" spans="2:14" ht="15" customHeight="1">
      <c r="B113" s="100">
        <v>39</v>
      </c>
      <c r="C113" s="98" t="s">
        <v>344</v>
      </c>
      <c r="D113" s="101" t="s">
        <v>351</v>
      </c>
      <c r="E113" s="105">
        <v>1</v>
      </c>
      <c r="F113" s="115">
        <v>3</v>
      </c>
      <c r="G113" s="115">
        <v>1.5</v>
      </c>
      <c r="H113" s="105">
        <v>0.6</v>
      </c>
      <c r="I113" s="105">
        <v>11422</v>
      </c>
      <c r="J113" s="105">
        <v>2753</v>
      </c>
      <c r="K113" s="105">
        <v>16</v>
      </c>
      <c r="L113" s="117"/>
      <c r="M113" s="119" t="s">
        <v>492</v>
      </c>
      <c r="N113" s="120">
        <v>1</v>
      </c>
    </row>
    <row r="114" spans="2:14" ht="15" customHeight="1">
      <c r="B114" s="100">
        <v>40</v>
      </c>
      <c r="C114" s="98" t="s">
        <v>370</v>
      </c>
      <c r="D114" s="101" t="s">
        <v>352</v>
      </c>
      <c r="E114" s="110">
        <v>1</v>
      </c>
      <c r="F114" s="105"/>
      <c r="G114" s="105">
        <v>3.6</v>
      </c>
      <c r="H114" s="105">
        <v>9</v>
      </c>
      <c r="I114" s="105">
        <v>450000</v>
      </c>
      <c r="J114" s="105">
        <v>141000</v>
      </c>
      <c r="K114" s="105">
        <v>810</v>
      </c>
      <c r="L114" s="117">
        <v>1.83</v>
      </c>
      <c r="M114" s="119" t="s">
        <v>493</v>
      </c>
      <c r="N114" s="120">
        <v>1</v>
      </c>
    </row>
    <row r="115" spans="2:14" ht="15" customHeight="1">
      <c r="B115" s="100">
        <v>41</v>
      </c>
      <c r="C115" s="98" t="s">
        <v>343</v>
      </c>
      <c r="D115" s="101" t="s">
        <v>352</v>
      </c>
      <c r="E115" s="110">
        <v>1</v>
      </c>
      <c r="F115" s="105">
        <v>3</v>
      </c>
      <c r="G115" s="105">
        <v>2.5</v>
      </c>
      <c r="H115" s="110"/>
      <c r="I115" s="105">
        <v>8578</v>
      </c>
      <c r="J115" s="105">
        <v>6433</v>
      </c>
      <c r="K115" s="105">
        <v>37</v>
      </c>
      <c r="L115" s="117"/>
      <c r="M115" s="119" t="s">
        <v>494</v>
      </c>
      <c r="N115" s="120">
        <v>1</v>
      </c>
    </row>
    <row r="116" spans="2:14" ht="15" customHeight="1">
      <c r="B116" s="100">
        <v>42</v>
      </c>
      <c r="C116" s="98" t="s">
        <v>343</v>
      </c>
      <c r="D116" s="101" t="s">
        <v>371</v>
      </c>
      <c r="E116" s="110">
        <v>1</v>
      </c>
      <c r="F116" s="105">
        <v>3</v>
      </c>
      <c r="G116" s="105">
        <v>2.5</v>
      </c>
      <c r="H116" s="110"/>
      <c r="I116" s="105">
        <v>8578</v>
      </c>
      <c r="J116" s="105">
        <v>6433</v>
      </c>
      <c r="K116" s="105">
        <v>37</v>
      </c>
      <c r="L116" s="117"/>
      <c r="M116" s="119" t="s">
        <v>495</v>
      </c>
      <c r="N116" s="120">
        <v>1</v>
      </c>
    </row>
    <row r="117" spans="2:14" ht="15" customHeight="1">
      <c r="B117" s="100">
        <v>43</v>
      </c>
      <c r="C117" s="98" t="s">
        <v>343</v>
      </c>
      <c r="D117" s="101" t="s">
        <v>372</v>
      </c>
      <c r="E117" s="110">
        <v>1</v>
      </c>
      <c r="F117" s="105">
        <v>3</v>
      </c>
      <c r="G117" s="105">
        <v>2.5</v>
      </c>
      <c r="H117" s="110"/>
      <c r="I117" s="105">
        <v>8578</v>
      </c>
      <c r="J117" s="105">
        <v>6433</v>
      </c>
      <c r="K117" s="105">
        <v>37</v>
      </c>
      <c r="L117" s="117"/>
      <c r="M117" s="119" t="s">
        <v>496</v>
      </c>
      <c r="N117" s="120">
        <v>1</v>
      </c>
    </row>
    <row r="118" spans="2:14" ht="15" customHeight="1">
      <c r="B118" s="100">
        <v>44</v>
      </c>
      <c r="C118" s="98" t="s">
        <v>343</v>
      </c>
      <c r="D118" s="101" t="s">
        <v>353</v>
      </c>
      <c r="E118" s="110">
        <v>1</v>
      </c>
      <c r="F118" s="105">
        <v>3</v>
      </c>
      <c r="G118" s="105">
        <v>2.5</v>
      </c>
      <c r="H118" s="110"/>
      <c r="I118" s="105">
        <v>8578</v>
      </c>
      <c r="J118" s="105">
        <v>6433</v>
      </c>
      <c r="K118" s="105">
        <v>37</v>
      </c>
      <c r="L118" s="117"/>
      <c r="M118" s="119" t="s">
        <v>497</v>
      </c>
      <c r="N118" s="120">
        <v>1</v>
      </c>
    </row>
    <row r="119" spans="2:14" ht="15" customHeight="1">
      <c r="B119" s="100">
        <v>45</v>
      </c>
      <c r="C119" s="98" t="s">
        <v>346</v>
      </c>
      <c r="D119" s="101" t="s">
        <v>354</v>
      </c>
      <c r="E119" s="110">
        <v>1</v>
      </c>
      <c r="F119" s="105">
        <v>32</v>
      </c>
      <c r="G119" s="105">
        <v>32</v>
      </c>
      <c r="H119" s="105">
        <v>3</v>
      </c>
      <c r="I119" s="105">
        <v>371923</v>
      </c>
      <c r="J119" s="105">
        <v>349640</v>
      </c>
      <c r="K119" s="105">
        <v>2010</v>
      </c>
      <c r="L119" s="117">
        <v>2.15</v>
      </c>
      <c r="M119" s="119" t="s">
        <v>498</v>
      </c>
      <c r="N119" s="120">
        <v>1</v>
      </c>
    </row>
    <row r="120" spans="2:14" ht="15" customHeight="1">
      <c r="B120" s="100">
        <v>46</v>
      </c>
      <c r="C120" s="98" t="s">
        <v>343</v>
      </c>
      <c r="D120" s="101" t="s">
        <v>354</v>
      </c>
      <c r="E120" s="110">
        <v>1</v>
      </c>
      <c r="F120" s="105">
        <v>3</v>
      </c>
      <c r="G120" s="105">
        <v>2.5</v>
      </c>
      <c r="H120" s="110"/>
      <c r="I120" s="105">
        <v>8578</v>
      </c>
      <c r="J120" s="105">
        <v>6433</v>
      </c>
      <c r="K120" s="105">
        <v>37</v>
      </c>
      <c r="L120" s="117"/>
      <c r="M120" s="119" t="s">
        <v>499</v>
      </c>
      <c r="N120" s="120">
        <v>1</v>
      </c>
    </row>
    <row r="121" spans="2:14" ht="19.5" customHeight="1">
      <c r="B121" s="100">
        <v>47</v>
      </c>
      <c r="C121" s="98" t="s">
        <v>343</v>
      </c>
      <c r="D121" s="101" t="s">
        <v>355</v>
      </c>
      <c r="E121" s="110">
        <v>1</v>
      </c>
      <c r="F121" s="105">
        <v>3</v>
      </c>
      <c r="G121" s="105">
        <v>2.5</v>
      </c>
      <c r="H121" s="110"/>
      <c r="I121" s="105">
        <v>8578</v>
      </c>
      <c r="J121" s="105">
        <v>6433</v>
      </c>
      <c r="K121" s="105">
        <v>37</v>
      </c>
      <c r="L121" s="117"/>
      <c r="M121" s="119" t="s">
        <v>500</v>
      </c>
      <c r="N121" s="120">
        <v>1</v>
      </c>
    </row>
    <row r="122" spans="2:14" ht="15" customHeight="1">
      <c r="B122" s="100">
        <v>48</v>
      </c>
      <c r="C122" s="98" t="s">
        <v>343</v>
      </c>
      <c r="D122" s="101" t="s">
        <v>356</v>
      </c>
      <c r="E122" s="110">
        <v>1</v>
      </c>
      <c r="F122" s="105">
        <v>3</v>
      </c>
      <c r="G122" s="105">
        <v>2.5</v>
      </c>
      <c r="H122" s="110"/>
      <c r="I122" s="105">
        <v>8578</v>
      </c>
      <c r="J122" s="105">
        <v>6433</v>
      </c>
      <c r="K122" s="105">
        <v>37</v>
      </c>
      <c r="L122" s="117"/>
      <c r="M122" s="119" t="s">
        <v>501</v>
      </c>
      <c r="N122" s="120">
        <v>1</v>
      </c>
    </row>
    <row r="123" spans="2:14" ht="15" customHeight="1">
      <c r="B123" s="100">
        <v>49</v>
      </c>
      <c r="C123" s="98" t="s">
        <v>373</v>
      </c>
      <c r="D123" s="101" t="s">
        <v>356</v>
      </c>
      <c r="E123" s="110">
        <v>1</v>
      </c>
      <c r="F123" s="105">
        <v>3</v>
      </c>
      <c r="G123" s="105">
        <v>2.5</v>
      </c>
      <c r="H123" s="105"/>
      <c r="I123" s="105">
        <v>65951</v>
      </c>
      <c r="J123" s="105">
        <v>13437</v>
      </c>
      <c r="K123" s="105">
        <v>80</v>
      </c>
      <c r="L123" s="117"/>
      <c r="M123" s="119" t="s">
        <v>502</v>
      </c>
      <c r="N123" s="120">
        <v>1</v>
      </c>
    </row>
    <row r="124" spans="2:14" ht="15" customHeight="1">
      <c r="B124" s="100">
        <v>50</v>
      </c>
      <c r="C124" s="101" t="s">
        <v>343</v>
      </c>
      <c r="D124" s="101" t="s">
        <v>357</v>
      </c>
      <c r="E124" s="105">
        <v>1</v>
      </c>
      <c r="F124" s="105">
        <v>3</v>
      </c>
      <c r="G124" s="105">
        <v>2.5</v>
      </c>
      <c r="H124" s="110"/>
      <c r="I124" s="105">
        <v>8578</v>
      </c>
      <c r="J124" s="105">
        <v>6433</v>
      </c>
      <c r="K124" s="105">
        <v>37</v>
      </c>
      <c r="L124" s="117"/>
      <c r="M124" s="119" t="s">
        <v>476</v>
      </c>
      <c r="N124" s="120">
        <v>1</v>
      </c>
    </row>
    <row r="125" spans="2:14" ht="15" customHeight="1">
      <c r="B125" s="100">
        <v>51</v>
      </c>
      <c r="C125" s="101" t="s">
        <v>373</v>
      </c>
      <c r="D125" s="101" t="s">
        <v>352</v>
      </c>
      <c r="E125" s="105">
        <v>1</v>
      </c>
      <c r="F125" s="105">
        <v>3</v>
      </c>
      <c r="G125" s="105">
        <v>2.5</v>
      </c>
      <c r="H125" s="105"/>
      <c r="I125" s="105">
        <v>65951</v>
      </c>
      <c r="J125" s="105">
        <v>13437</v>
      </c>
      <c r="K125" s="105">
        <v>80</v>
      </c>
      <c r="L125" s="117"/>
      <c r="M125" s="119" t="s">
        <v>503</v>
      </c>
      <c r="N125" s="120">
        <v>1</v>
      </c>
    </row>
    <row r="126" spans="2:14" ht="15" customHeight="1">
      <c r="B126" s="100">
        <v>52</v>
      </c>
      <c r="C126" s="101" t="s">
        <v>343</v>
      </c>
      <c r="D126" s="101" t="s">
        <v>358</v>
      </c>
      <c r="E126" s="105">
        <v>1</v>
      </c>
      <c r="F126" s="105">
        <v>3</v>
      </c>
      <c r="G126" s="105">
        <v>2.5</v>
      </c>
      <c r="H126" s="110"/>
      <c r="I126" s="105">
        <v>8578</v>
      </c>
      <c r="J126" s="105">
        <v>6433</v>
      </c>
      <c r="K126" s="105">
        <v>37</v>
      </c>
      <c r="L126" s="117"/>
      <c r="M126" s="119" t="s">
        <v>504</v>
      </c>
      <c r="N126" s="120">
        <v>1</v>
      </c>
    </row>
    <row r="127" spans="2:14" ht="15" customHeight="1">
      <c r="B127" s="100">
        <v>53</v>
      </c>
      <c r="C127" s="101" t="s">
        <v>343</v>
      </c>
      <c r="D127" s="101" t="s">
        <v>359</v>
      </c>
      <c r="E127" s="105">
        <v>1</v>
      </c>
      <c r="F127" s="105">
        <v>3</v>
      </c>
      <c r="G127" s="105">
        <v>2.5</v>
      </c>
      <c r="H127" s="110"/>
      <c r="I127" s="105">
        <v>8578</v>
      </c>
      <c r="J127" s="105">
        <v>6433</v>
      </c>
      <c r="K127" s="105">
        <v>37</v>
      </c>
      <c r="L127" s="117"/>
      <c r="M127" s="119" t="s">
        <v>505</v>
      </c>
      <c r="N127" s="120">
        <v>1</v>
      </c>
    </row>
    <row r="128" spans="2:14" ht="17.25" customHeight="1">
      <c r="B128" s="100">
        <v>54</v>
      </c>
      <c r="C128" s="101" t="s">
        <v>344</v>
      </c>
      <c r="D128" s="101" t="s">
        <v>360</v>
      </c>
      <c r="E128" s="105">
        <v>1</v>
      </c>
      <c r="F128" s="115">
        <v>3</v>
      </c>
      <c r="G128" s="115">
        <v>1.5</v>
      </c>
      <c r="H128" s="105">
        <v>0.6</v>
      </c>
      <c r="I128" s="105">
        <v>11422</v>
      </c>
      <c r="J128" s="105">
        <v>2753</v>
      </c>
      <c r="K128" s="105">
        <v>16</v>
      </c>
      <c r="L128" s="117"/>
      <c r="M128" s="119" t="s">
        <v>506</v>
      </c>
      <c r="N128" s="120">
        <v>1</v>
      </c>
    </row>
    <row r="129" spans="2:14" ht="15" customHeight="1">
      <c r="B129" s="100">
        <v>55</v>
      </c>
      <c r="C129" s="101" t="s">
        <v>343</v>
      </c>
      <c r="D129" s="101" t="s">
        <v>361</v>
      </c>
      <c r="E129" s="105">
        <v>1</v>
      </c>
      <c r="F129" s="105">
        <v>3</v>
      </c>
      <c r="G129" s="105">
        <v>2.5</v>
      </c>
      <c r="H129" s="110"/>
      <c r="I129" s="105">
        <v>8578</v>
      </c>
      <c r="J129" s="105">
        <v>6433</v>
      </c>
      <c r="K129" s="105">
        <v>37</v>
      </c>
      <c r="L129" s="117"/>
      <c r="M129" s="119" t="s">
        <v>507</v>
      </c>
      <c r="N129" s="120">
        <v>1</v>
      </c>
    </row>
    <row r="130" spans="2:14" ht="15" customHeight="1">
      <c r="B130" s="100">
        <v>56</v>
      </c>
      <c r="C130" s="101" t="s">
        <v>343</v>
      </c>
      <c r="D130" s="101" t="s">
        <v>362</v>
      </c>
      <c r="E130" s="105">
        <v>1</v>
      </c>
      <c r="F130" s="105">
        <v>3</v>
      </c>
      <c r="G130" s="105">
        <v>2.5</v>
      </c>
      <c r="H130" s="110"/>
      <c r="I130" s="105">
        <v>8578</v>
      </c>
      <c r="J130" s="105">
        <v>6433</v>
      </c>
      <c r="K130" s="105">
        <v>37</v>
      </c>
      <c r="L130" s="117"/>
      <c r="M130" s="119" t="s">
        <v>508</v>
      </c>
      <c r="N130" s="120">
        <v>1</v>
      </c>
    </row>
    <row r="131" spans="2:14" ht="20.25" customHeight="1">
      <c r="B131" s="100">
        <v>57</v>
      </c>
      <c r="C131" s="101" t="s">
        <v>343</v>
      </c>
      <c r="D131" s="101" t="s">
        <v>355</v>
      </c>
      <c r="E131" s="105">
        <v>1</v>
      </c>
      <c r="F131" s="105">
        <v>3</v>
      </c>
      <c r="G131" s="105">
        <v>2.5</v>
      </c>
      <c r="H131" s="110"/>
      <c r="I131" s="105">
        <v>8578</v>
      </c>
      <c r="J131" s="105">
        <v>6433</v>
      </c>
      <c r="K131" s="105">
        <v>37</v>
      </c>
      <c r="L131" s="117"/>
      <c r="M131" s="119" t="s">
        <v>509</v>
      </c>
      <c r="N131" s="120">
        <v>1</v>
      </c>
    </row>
    <row r="132" spans="2:14" ht="15" customHeight="1">
      <c r="B132" s="100">
        <v>58</v>
      </c>
      <c r="C132" s="101" t="s">
        <v>373</v>
      </c>
      <c r="D132" s="101" t="s">
        <v>363</v>
      </c>
      <c r="E132" s="105">
        <v>1</v>
      </c>
      <c r="F132" s="105">
        <v>3</v>
      </c>
      <c r="G132" s="105">
        <v>2.5</v>
      </c>
      <c r="H132" s="105"/>
      <c r="I132" s="105">
        <v>65951</v>
      </c>
      <c r="J132" s="105">
        <v>13437</v>
      </c>
      <c r="K132" s="105">
        <v>80</v>
      </c>
      <c r="L132" s="117"/>
      <c r="M132" s="119" t="s">
        <v>510</v>
      </c>
      <c r="N132" s="120">
        <v>1</v>
      </c>
    </row>
    <row r="133" spans="2:14" ht="15" customHeight="1">
      <c r="B133" s="100">
        <v>59</v>
      </c>
      <c r="C133" s="101" t="s">
        <v>343</v>
      </c>
      <c r="D133" s="101" t="s">
        <v>364</v>
      </c>
      <c r="E133" s="105">
        <v>1</v>
      </c>
      <c r="F133" s="105">
        <v>3</v>
      </c>
      <c r="G133" s="105">
        <v>2.5</v>
      </c>
      <c r="H133" s="110"/>
      <c r="I133" s="105">
        <v>8578</v>
      </c>
      <c r="J133" s="105">
        <v>6433</v>
      </c>
      <c r="K133" s="105">
        <v>37</v>
      </c>
      <c r="L133" s="117"/>
      <c r="M133" s="119" t="s">
        <v>511</v>
      </c>
      <c r="N133" s="120">
        <v>1</v>
      </c>
    </row>
    <row r="134" spans="2:14" ht="18" customHeight="1">
      <c r="B134" s="100">
        <v>60</v>
      </c>
      <c r="C134" s="101" t="s">
        <v>344</v>
      </c>
      <c r="D134" s="101" t="s">
        <v>365</v>
      </c>
      <c r="E134" s="105">
        <v>1</v>
      </c>
      <c r="F134" s="115">
        <v>3</v>
      </c>
      <c r="G134" s="115">
        <v>1.5</v>
      </c>
      <c r="H134" s="105">
        <v>0.6</v>
      </c>
      <c r="I134" s="105">
        <v>11422</v>
      </c>
      <c r="J134" s="105">
        <v>2753</v>
      </c>
      <c r="K134" s="105">
        <v>16</v>
      </c>
      <c r="L134" s="117"/>
      <c r="M134" s="119" t="s">
        <v>512</v>
      </c>
      <c r="N134" s="120">
        <v>1</v>
      </c>
    </row>
    <row r="135" spans="2:14" ht="17.25" customHeight="1">
      <c r="B135" s="100">
        <v>61</v>
      </c>
      <c r="C135" s="101" t="s">
        <v>343</v>
      </c>
      <c r="D135" s="101" t="s">
        <v>365</v>
      </c>
      <c r="E135" s="105">
        <v>1</v>
      </c>
      <c r="F135" s="105">
        <v>3</v>
      </c>
      <c r="G135" s="105">
        <v>2.5</v>
      </c>
      <c r="H135" s="110"/>
      <c r="I135" s="105">
        <v>8578</v>
      </c>
      <c r="J135" s="105">
        <v>6433</v>
      </c>
      <c r="K135" s="105">
        <v>37</v>
      </c>
      <c r="L135" s="117"/>
      <c r="M135" s="119" t="s">
        <v>513</v>
      </c>
      <c r="N135" s="120">
        <v>1</v>
      </c>
    </row>
    <row r="136" spans="2:14" ht="15" customHeight="1">
      <c r="B136" s="100">
        <v>62</v>
      </c>
      <c r="C136" s="101" t="s">
        <v>343</v>
      </c>
      <c r="D136" s="101" t="s">
        <v>366</v>
      </c>
      <c r="E136" s="105">
        <v>1</v>
      </c>
      <c r="F136" s="105">
        <v>3</v>
      </c>
      <c r="G136" s="105">
        <v>2.5</v>
      </c>
      <c r="H136" s="110"/>
      <c r="I136" s="105">
        <v>8578</v>
      </c>
      <c r="J136" s="105">
        <v>6433</v>
      </c>
      <c r="K136" s="105">
        <v>37</v>
      </c>
      <c r="L136" s="117"/>
      <c r="M136" s="119" t="s">
        <v>514</v>
      </c>
      <c r="N136" s="120">
        <v>1</v>
      </c>
    </row>
    <row r="137" spans="2:14" ht="15.75" customHeight="1">
      <c r="B137" s="100">
        <v>63</v>
      </c>
      <c r="C137" s="101" t="s">
        <v>344</v>
      </c>
      <c r="D137" s="101" t="s">
        <v>366</v>
      </c>
      <c r="E137" s="105">
        <v>1</v>
      </c>
      <c r="F137" s="115">
        <v>3</v>
      </c>
      <c r="G137" s="115">
        <v>1.5</v>
      </c>
      <c r="H137" s="105">
        <v>0.6</v>
      </c>
      <c r="I137" s="105">
        <v>11422</v>
      </c>
      <c r="J137" s="105">
        <v>2753</v>
      </c>
      <c r="K137" s="105">
        <v>16</v>
      </c>
      <c r="L137" s="117"/>
      <c r="M137" s="119" t="s">
        <v>515</v>
      </c>
      <c r="N137" s="120">
        <v>1</v>
      </c>
    </row>
    <row r="138" spans="2:14" ht="15" customHeight="1">
      <c r="B138" s="100">
        <v>64</v>
      </c>
      <c r="C138" s="101" t="s">
        <v>343</v>
      </c>
      <c r="D138" s="101" t="s">
        <v>367</v>
      </c>
      <c r="E138" s="105">
        <v>1</v>
      </c>
      <c r="F138" s="105">
        <v>3</v>
      </c>
      <c r="G138" s="105">
        <v>2.5</v>
      </c>
      <c r="H138" s="110"/>
      <c r="I138" s="105">
        <v>8578</v>
      </c>
      <c r="J138" s="105">
        <v>6433</v>
      </c>
      <c r="K138" s="105">
        <v>37</v>
      </c>
      <c r="L138" s="117"/>
      <c r="M138" s="119" t="s">
        <v>516</v>
      </c>
      <c r="N138" s="120">
        <v>1</v>
      </c>
    </row>
    <row r="139" spans="2:14" ht="15" customHeight="1">
      <c r="B139" s="100">
        <v>65</v>
      </c>
      <c r="C139" s="101" t="s">
        <v>344</v>
      </c>
      <c r="D139" s="101" t="s">
        <v>367</v>
      </c>
      <c r="E139" s="105">
        <v>1</v>
      </c>
      <c r="F139" s="115">
        <v>3</v>
      </c>
      <c r="G139" s="115">
        <v>1.5</v>
      </c>
      <c r="H139" s="105">
        <v>0.6</v>
      </c>
      <c r="I139" s="105">
        <v>11422</v>
      </c>
      <c r="J139" s="105">
        <v>2753</v>
      </c>
      <c r="K139" s="105">
        <v>16</v>
      </c>
      <c r="L139" s="117"/>
      <c r="M139" s="119" t="s">
        <v>517</v>
      </c>
      <c r="N139" s="120">
        <v>1</v>
      </c>
    </row>
    <row r="140" spans="2:14" ht="15" customHeight="1">
      <c r="B140" s="100">
        <v>66</v>
      </c>
      <c r="C140" s="101" t="s">
        <v>343</v>
      </c>
      <c r="D140" s="101" t="s">
        <v>368</v>
      </c>
      <c r="E140" s="105">
        <v>1</v>
      </c>
      <c r="F140" s="105">
        <v>3</v>
      </c>
      <c r="G140" s="105">
        <v>2.5</v>
      </c>
      <c r="H140" s="110"/>
      <c r="I140" s="105">
        <v>8578</v>
      </c>
      <c r="J140" s="105">
        <v>6433</v>
      </c>
      <c r="K140" s="105">
        <v>37</v>
      </c>
      <c r="L140" s="117"/>
      <c r="M140" s="119" t="s">
        <v>518</v>
      </c>
      <c r="N140" s="120">
        <v>1</v>
      </c>
    </row>
    <row r="141" spans="2:14" ht="15" customHeight="1">
      <c r="B141" s="100">
        <v>67</v>
      </c>
      <c r="C141" s="101" t="s">
        <v>343</v>
      </c>
      <c r="D141" s="101" t="s">
        <v>374</v>
      </c>
      <c r="E141" s="105">
        <v>1</v>
      </c>
      <c r="F141" s="105">
        <v>3</v>
      </c>
      <c r="G141" s="105">
        <v>2.5</v>
      </c>
      <c r="H141" s="110"/>
      <c r="I141" s="105">
        <v>8578</v>
      </c>
      <c r="J141" s="105">
        <v>6433</v>
      </c>
      <c r="K141" s="105">
        <v>37</v>
      </c>
      <c r="L141" s="117"/>
      <c r="M141" s="119" t="s">
        <v>519</v>
      </c>
      <c r="N141" s="120">
        <v>1</v>
      </c>
    </row>
    <row r="142" spans="2:14" ht="15" customHeight="1">
      <c r="B142" s="100">
        <v>68</v>
      </c>
      <c r="C142" s="101" t="s">
        <v>343</v>
      </c>
      <c r="D142" s="101" t="s">
        <v>375</v>
      </c>
      <c r="E142" s="105">
        <v>1</v>
      </c>
      <c r="F142" s="105">
        <v>3</v>
      </c>
      <c r="G142" s="105">
        <v>2.5</v>
      </c>
      <c r="H142" s="110"/>
      <c r="I142" s="105">
        <v>8578</v>
      </c>
      <c r="J142" s="105">
        <v>6433</v>
      </c>
      <c r="K142" s="105">
        <v>37</v>
      </c>
      <c r="L142" s="117"/>
      <c r="M142" s="119" t="s">
        <v>520</v>
      </c>
      <c r="N142" s="120">
        <v>1</v>
      </c>
    </row>
    <row r="143" spans="2:14" ht="15" customHeight="1">
      <c r="B143" s="100">
        <v>69</v>
      </c>
      <c r="C143" s="101" t="s">
        <v>344</v>
      </c>
      <c r="D143" s="101" t="s">
        <v>375</v>
      </c>
      <c r="E143" s="105">
        <v>1</v>
      </c>
      <c r="F143" s="115">
        <v>3</v>
      </c>
      <c r="G143" s="115">
        <v>1.5</v>
      </c>
      <c r="H143" s="105">
        <v>0.6</v>
      </c>
      <c r="I143" s="105">
        <v>11422</v>
      </c>
      <c r="J143" s="105">
        <v>2753</v>
      </c>
      <c r="K143" s="105">
        <v>16</v>
      </c>
      <c r="L143" s="117"/>
      <c r="M143" s="119" t="s">
        <v>521</v>
      </c>
      <c r="N143" s="120">
        <v>1</v>
      </c>
    </row>
    <row r="144" spans="2:14" ht="15" customHeight="1">
      <c r="B144" s="100">
        <v>70</v>
      </c>
      <c r="C144" s="101" t="s">
        <v>343</v>
      </c>
      <c r="D144" s="101" t="s">
        <v>376</v>
      </c>
      <c r="E144" s="105">
        <v>1</v>
      </c>
      <c r="F144" s="105">
        <v>3</v>
      </c>
      <c r="G144" s="105">
        <v>2.5</v>
      </c>
      <c r="H144" s="110"/>
      <c r="I144" s="105">
        <v>8578</v>
      </c>
      <c r="J144" s="105">
        <v>6433</v>
      </c>
      <c r="K144" s="105">
        <v>37</v>
      </c>
      <c r="L144" s="117"/>
      <c r="M144" s="119" t="s">
        <v>522</v>
      </c>
      <c r="N144" s="120">
        <v>1</v>
      </c>
    </row>
    <row r="145" spans="2:14" ht="15" customHeight="1">
      <c r="B145" s="100">
        <v>71</v>
      </c>
      <c r="C145" s="101" t="s">
        <v>344</v>
      </c>
      <c r="D145" s="101" t="s">
        <v>376</v>
      </c>
      <c r="E145" s="105">
        <v>1</v>
      </c>
      <c r="F145" s="115">
        <v>3</v>
      </c>
      <c r="G145" s="115">
        <v>1.5</v>
      </c>
      <c r="H145" s="105">
        <v>0.6</v>
      </c>
      <c r="I145" s="105">
        <v>11422</v>
      </c>
      <c r="J145" s="105">
        <v>2753</v>
      </c>
      <c r="K145" s="105">
        <v>16</v>
      </c>
      <c r="L145" s="117"/>
      <c r="M145" s="119" t="s">
        <v>523</v>
      </c>
      <c r="N145" s="120">
        <v>1</v>
      </c>
    </row>
    <row r="146" spans="2:14" ht="15" customHeight="1">
      <c r="B146" s="100">
        <v>72</v>
      </c>
      <c r="C146" s="101" t="s">
        <v>343</v>
      </c>
      <c r="D146" s="101" t="s">
        <v>377</v>
      </c>
      <c r="E146" s="105">
        <v>1</v>
      </c>
      <c r="F146" s="105">
        <v>3</v>
      </c>
      <c r="G146" s="105">
        <v>2.5</v>
      </c>
      <c r="H146" s="110"/>
      <c r="I146" s="105">
        <v>8578</v>
      </c>
      <c r="J146" s="105">
        <v>6433</v>
      </c>
      <c r="K146" s="105">
        <v>37</v>
      </c>
      <c r="L146" s="117"/>
      <c r="M146" s="119" t="s">
        <v>524</v>
      </c>
      <c r="N146" s="120">
        <v>1</v>
      </c>
    </row>
    <row r="147" spans="2:14" ht="15" customHeight="1">
      <c r="B147" s="100">
        <v>73</v>
      </c>
      <c r="C147" s="101" t="s">
        <v>344</v>
      </c>
      <c r="D147" s="101" t="s">
        <v>377</v>
      </c>
      <c r="E147" s="105">
        <v>1</v>
      </c>
      <c r="F147" s="115">
        <v>3</v>
      </c>
      <c r="G147" s="115">
        <v>1.5</v>
      </c>
      <c r="H147" s="105">
        <v>0.6</v>
      </c>
      <c r="I147" s="105">
        <v>11422</v>
      </c>
      <c r="J147" s="105">
        <v>2753</v>
      </c>
      <c r="K147" s="105">
        <v>16</v>
      </c>
      <c r="L147" s="117"/>
      <c r="M147" s="119" t="s">
        <v>525</v>
      </c>
      <c r="N147" s="120">
        <v>1</v>
      </c>
    </row>
    <row r="148" spans="2:14" ht="15" customHeight="1">
      <c r="B148" s="100">
        <v>74</v>
      </c>
      <c r="C148" s="101" t="s">
        <v>343</v>
      </c>
      <c r="D148" s="101" t="s">
        <v>378</v>
      </c>
      <c r="E148" s="105">
        <v>1</v>
      </c>
      <c r="F148" s="105">
        <v>3</v>
      </c>
      <c r="G148" s="105">
        <v>2.5</v>
      </c>
      <c r="H148" s="110"/>
      <c r="I148" s="105">
        <v>8578</v>
      </c>
      <c r="J148" s="105">
        <v>6433</v>
      </c>
      <c r="K148" s="105">
        <v>37</v>
      </c>
      <c r="L148" s="117"/>
      <c r="M148" s="119" t="s">
        <v>526</v>
      </c>
      <c r="N148" s="120">
        <v>1</v>
      </c>
    </row>
    <row r="149" spans="2:14" ht="15" customHeight="1">
      <c r="B149" s="100">
        <v>75</v>
      </c>
      <c r="C149" s="101" t="s">
        <v>344</v>
      </c>
      <c r="D149" s="101" t="s">
        <v>379</v>
      </c>
      <c r="E149" s="105">
        <v>1</v>
      </c>
      <c r="F149" s="115">
        <v>3</v>
      </c>
      <c r="G149" s="115">
        <v>1.5</v>
      </c>
      <c r="H149" s="105">
        <v>0.6</v>
      </c>
      <c r="I149" s="105">
        <v>11422</v>
      </c>
      <c r="J149" s="105">
        <v>2753</v>
      </c>
      <c r="K149" s="105">
        <v>16</v>
      </c>
      <c r="L149" s="117"/>
      <c r="M149" s="119" t="s">
        <v>527</v>
      </c>
      <c r="N149" s="120">
        <v>1</v>
      </c>
    </row>
    <row r="150" spans="2:14" ht="15" customHeight="1">
      <c r="B150" s="100">
        <v>76</v>
      </c>
      <c r="C150" s="101" t="s">
        <v>369</v>
      </c>
      <c r="D150" s="101" t="s">
        <v>380</v>
      </c>
      <c r="E150" s="105">
        <v>1</v>
      </c>
      <c r="F150" s="105">
        <v>25</v>
      </c>
      <c r="G150" s="105">
        <v>25</v>
      </c>
      <c r="H150" s="105">
        <v>0.5</v>
      </c>
      <c r="I150" s="105">
        <v>22201</v>
      </c>
      <c r="J150" s="105">
        <v>18901</v>
      </c>
      <c r="K150" s="105">
        <v>109</v>
      </c>
      <c r="L150" s="117">
        <v>0.0625</v>
      </c>
      <c r="M150" s="119" t="s">
        <v>528</v>
      </c>
      <c r="N150" s="120">
        <v>1</v>
      </c>
    </row>
    <row r="151" spans="2:14" ht="15" customHeight="1">
      <c r="B151" s="100">
        <v>77</v>
      </c>
      <c r="C151" s="101" t="s">
        <v>343</v>
      </c>
      <c r="D151" s="101" t="s">
        <v>380</v>
      </c>
      <c r="E151" s="105">
        <v>1</v>
      </c>
      <c r="F151" s="105">
        <v>3</v>
      </c>
      <c r="G151" s="105">
        <v>2.5</v>
      </c>
      <c r="H151" s="110"/>
      <c r="I151" s="105">
        <v>8578</v>
      </c>
      <c r="J151" s="105">
        <v>6433</v>
      </c>
      <c r="K151" s="105">
        <v>37</v>
      </c>
      <c r="L151" s="117"/>
      <c r="M151" s="119" t="s">
        <v>529</v>
      </c>
      <c r="N151" s="120">
        <v>1</v>
      </c>
    </row>
    <row r="152" spans="2:14" ht="15" customHeight="1">
      <c r="B152" s="100">
        <v>78</v>
      </c>
      <c r="C152" s="101" t="s">
        <v>344</v>
      </c>
      <c r="D152" s="101" t="s">
        <v>380</v>
      </c>
      <c r="E152" s="105">
        <v>1</v>
      </c>
      <c r="F152" s="115">
        <v>3</v>
      </c>
      <c r="G152" s="115">
        <v>1.5</v>
      </c>
      <c r="H152" s="105">
        <v>0.6</v>
      </c>
      <c r="I152" s="105">
        <v>11422</v>
      </c>
      <c r="J152" s="105">
        <v>2753</v>
      </c>
      <c r="K152" s="105">
        <v>16</v>
      </c>
      <c r="L152" s="117"/>
      <c r="M152" s="119" t="s">
        <v>530</v>
      </c>
      <c r="N152" s="120">
        <v>1</v>
      </c>
    </row>
    <row r="153" spans="2:14" ht="15" customHeight="1">
      <c r="B153" s="100">
        <v>79</v>
      </c>
      <c r="C153" s="101" t="s">
        <v>343</v>
      </c>
      <c r="D153" s="101" t="s">
        <v>381</v>
      </c>
      <c r="E153" s="105">
        <v>1</v>
      </c>
      <c r="F153" s="105">
        <v>3</v>
      </c>
      <c r="G153" s="105">
        <v>2.5</v>
      </c>
      <c r="H153" s="110"/>
      <c r="I153" s="105">
        <v>8578</v>
      </c>
      <c r="J153" s="105">
        <v>6433</v>
      </c>
      <c r="K153" s="105">
        <v>37</v>
      </c>
      <c r="L153" s="117"/>
      <c r="M153" s="119" t="s">
        <v>531</v>
      </c>
      <c r="N153" s="120">
        <v>1</v>
      </c>
    </row>
    <row r="154" spans="2:14" ht="15" customHeight="1">
      <c r="B154" s="100">
        <v>80</v>
      </c>
      <c r="C154" s="101" t="s">
        <v>344</v>
      </c>
      <c r="D154" s="101" t="s">
        <v>381</v>
      </c>
      <c r="E154" s="105">
        <v>1</v>
      </c>
      <c r="F154" s="115">
        <v>3</v>
      </c>
      <c r="G154" s="115">
        <v>1.5</v>
      </c>
      <c r="H154" s="105">
        <v>0.6</v>
      </c>
      <c r="I154" s="105">
        <v>11422</v>
      </c>
      <c r="J154" s="105">
        <v>2753</v>
      </c>
      <c r="K154" s="105">
        <v>16</v>
      </c>
      <c r="L154" s="117"/>
      <c r="M154" s="119" t="s">
        <v>532</v>
      </c>
      <c r="N154" s="120">
        <v>1</v>
      </c>
    </row>
    <row r="155" spans="2:14" ht="15" customHeight="1">
      <c r="B155" s="100">
        <v>81</v>
      </c>
      <c r="C155" s="101" t="s">
        <v>369</v>
      </c>
      <c r="D155" s="101" t="s">
        <v>382</v>
      </c>
      <c r="E155" s="105">
        <v>1</v>
      </c>
      <c r="F155" s="105">
        <v>25</v>
      </c>
      <c r="G155" s="105">
        <v>25</v>
      </c>
      <c r="H155" s="105">
        <v>0.5</v>
      </c>
      <c r="I155" s="105">
        <v>22201</v>
      </c>
      <c r="J155" s="105">
        <v>18901</v>
      </c>
      <c r="K155" s="105">
        <v>109</v>
      </c>
      <c r="L155" s="117">
        <v>0.0625</v>
      </c>
      <c r="M155" s="119" t="s">
        <v>533</v>
      </c>
      <c r="N155" s="120">
        <v>1</v>
      </c>
    </row>
    <row r="156" spans="2:14" ht="15" customHeight="1">
      <c r="B156" s="100">
        <v>82</v>
      </c>
      <c r="C156" s="101" t="s">
        <v>369</v>
      </c>
      <c r="D156" s="101" t="s">
        <v>383</v>
      </c>
      <c r="E156" s="105">
        <v>1</v>
      </c>
      <c r="F156" s="105">
        <v>25</v>
      </c>
      <c r="G156" s="105">
        <v>25</v>
      </c>
      <c r="H156" s="105">
        <v>0.5</v>
      </c>
      <c r="I156" s="105">
        <v>22201</v>
      </c>
      <c r="J156" s="105">
        <v>18901</v>
      </c>
      <c r="K156" s="105">
        <v>109</v>
      </c>
      <c r="L156" s="117">
        <v>0.0625</v>
      </c>
      <c r="M156" s="119" t="s">
        <v>534</v>
      </c>
      <c r="N156" s="120">
        <v>1</v>
      </c>
    </row>
    <row r="157" spans="2:14" ht="15" customHeight="1">
      <c r="B157" s="100">
        <v>83</v>
      </c>
      <c r="C157" s="101" t="s">
        <v>369</v>
      </c>
      <c r="D157" s="101" t="s">
        <v>384</v>
      </c>
      <c r="E157" s="105">
        <v>1</v>
      </c>
      <c r="F157" s="105">
        <v>25</v>
      </c>
      <c r="G157" s="105">
        <v>25</v>
      </c>
      <c r="H157" s="105">
        <v>0.5</v>
      </c>
      <c r="I157" s="105">
        <v>22201</v>
      </c>
      <c r="J157" s="105">
        <v>18901</v>
      </c>
      <c r="K157" s="105">
        <v>109</v>
      </c>
      <c r="L157" s="117">
        <v>0.0625</v>
      </c>
      <c r="M157" s="119" t="s">
        <v>535</v>
      </c>
      <c r="N157" s="120">
        <v>1</v>
      </c>
    </row>
    <row r="158" spans="2:14" ht="15" customHeight="1">
      <c r="B158" s="100">
        <v>84</v>
      </c>
      <c r="C158" s="101" t="s">
        <v>369</v>
      </c>
      <c r="D158" s="101" t="s">
        <v>385</v>
      </c>
      <c r="E158" s="105">
        <v>1</v>
      </c>
      <c r="F158" s="105">
        <v>25</v>
      </c>
      <c r="G158" s="105">
        <v>25</v>
      </c>
      <c r="H158" s="105">
        <v>0.5</v>
      </c>
      <c r="I158" s="105">
        <v>22201</v>
      </c>
      <c r="J158" s="105">
        <v>18901</v>
      </c>
      <c r="K158" s="105">
        <v>109</v>
      </c>
      <c r="L158" s="117">
        <v>0.0625</v>
      </c>
      <c r="M158" s="119" t="s">
        <v>536</v>
      </c>
      <c r="N158" s="120">
        <v>1</v>
      </c>
    </row>
    <row r="159" spans="2:14" ht="15" customHeight="1">
      <c r="B159" s="100">
        <v>85</v>
      </c>
      <c r="C159" s="101" t="s">
        <v>343</v>
      </c>
      <c r="D159" s="101" t="s">
        <v>385</v>
      </c>
      <c r="E159" s="105">
        <v>1</v>
      </c>
      <c r="F159" s="105">
        <v>3</v>
      </c>
      <c r="G159" s="105">
        <v>2.5</v>
      </c>
      <c r="H159" s="110"/>
      <c r="I159" s="105">
        <v>8578</v>
      </c>
      <c r="J159" s="105">
        <v>6433</v>
      </c>
      <c r="K159" s="105">
        <v>37</v>
      </c>
      <c r="L159" s="117"/>
      <c r="M159" s="119" t="s">
        <v>537</v>
      </c>
      <c r="N159" s="120">
        <v>1</v>
      </c>
    </row>
    <row r="160" spans="2:14" ht="15" customHeight="1">
      <c r="B160" s="100">
        <v>86</v>
      </c>
      <c r="C160" s="101" t="s">
        <v>369</v>
      </c>
      <c r="D160" s="101" t="s">
        <v>386</v>
      </c>
      <c r="E160" s="105">
        <v>1</v>
      </c>
      <c r="F160" s="105">
        <v>25</v>
      </c>
      <c r="G160" s="105">
        <v>25</v>
      </c>
      <c r="H160" s="105">
        <v>0.5</v>
      </c>
      <c r="I160" s="105">
        <v>22201</v>
      </c>
      <c r="J160" s="105">
        <v>18901</v>
      </c>
      <c r="K160" s="105">
        <v>109</v>
      </c>
      <c r="L160" s="117">
        <v>0.0625</v>
      </c>
      <c r="M160" s="119" t="s">
        <v>538</v>
      </c>
      <c r="N160" s="120">
        <v>1</v>
      </c>
    </row>
    <row r="161" spans="2:14" ht="15" customHeight="1">
      <c r="B161" s="100">
        <v>87</v>
      </c>
      <c r="C161" s="101" t="s">
        <v>369</v>
      </c>
      <c r="D161" s="101" t="s">
        <v>387</v>
      </c>
      <c r="E161" s="105">
        <v>1</v>
      </c>
      <c r="F161" s="105">
        <v>25</v>
      </c>
      <c r="G161" s="105">
        <v>25</v>
      </c>
      <c r="H161" s="105">
        <v>0.5</v>
      </c>
      <c r="I161" s="105">
        <v>22201</v>
      </c>
      <c r="J161" s="105">
        <v>18901</v>
      </c>
      <c r="K161" s="105">
        <v>109</v>
      </c>
      <c r="L161" s="117">
        <v>0.0625</v>
      </c>
      <c r="M161" s="119" t="s">
        <v>539</v>
      </c>
      <c r="N161" s="120">
        <v>1</v>
      </c>
    </row>
    <row r="162" spans="2:14" ht="15" customHeight="1">
      <c r="B162" s="100">
        <v>88</v>
      </c>
      <c r="C162" s="101" t="s">
        <v>369</v>
      </c>
      <c r="D162" s="101" t="s">
        <v>387</v>
      </c>
      <c r="E162" s="105">
        <v>1</v>
      </c>
      <c r="F162" s="105">
        <v>25</v>
      </c>
      <c r="G162" s="105">
        <v>25</v>
      </c>
      <c r="H162" s="105">
        <v>0.5</v>
      </c>
      <c r="I162" s="105">
        <v>22201</v>
      </c>
      <c r="J162" s="105">
        <v>18901</v>
      </c>
      <c r="K162" s="105">
        <v>109</v>
      </c>
      <c r="L162" s="117">
        <v>0.0625</v>
      </c>
      <c r="M162" s="119" t="s">
        <v>540</v>
      </c>
      <c r="N162" s="120">
        <v>1</v>
      </c>
    </row>
    <row r="163" spans="2:14" ht="15" customHeight="1">
      <c r="B163" s="100">
        <v>89</v>
      </c>
      <c r="C163" s="101" t="s">
        <v>369</v>
      </c>
      <c r="D163" s="101" t="s">
        <v>388</v>
      </c>
      <c r="E163" s="105">
        <v>1</v>
      </c>
      <c r="F163" s="105">
        <v>25</v>
      </c>
      <c r="G163" s="105">
        <v>25</v>
      </c>
      <c r="H163" s="105">
        <v>0.5</v>
      </c>
      <c r="I163" s="105">
        <v>22201</v>
      </c>
      <c r="J163" s="105">
        <v>18901</v>
      </c>
      <c r="K163" s="105">
        <v>109</v>
      </c>
      <c r="L163" s="117">
        <v>0.0625</v>
      </c>
      <c r="M163" s="119" t="s">
        <v>541</v>
      </c>
      <c r="N163" s="120">
        <v>1</v>
      </c>
    </row>
    <row r="164" spans="2:14" ht="15" customHeight="1">
      <c r="B164" s="100">
        <v>90</v>
      </c>
      <c r="C164" s="101" t="s">
        <v>369</v>
      </c>
      <c r="D164" s="101" t="s">
        <v>389</v>
      </c>
      <c r="E164" s="105">
        <v>1</v>
      </c>
      <c r="F164" s="105">
        <v>25</v>
      </c>
      <c r="G164" s="105">
        <v>25</v>
      </c>
      <c r="H164" s="105">
        <v>0.5</v>
      </c>
      <c r="I164" s="105">
        <v>22201</v>
      </c>
      <c r="J164" s="105">
        <v>18901</v>
      </c>
      <c r="K164" s="105">
        <v>109</v>
      </c>
      <c r="L164" s="117">
        <v>0.0625</v>
      </c>
      <c r="M164" s="119" t="s">
        <v>542</v>
      </c>
      <c r="N164" s="120">
        <v>1</v>
      </c>
    </row>
    <row r="165" spans="2:14" ht="15" customHeight="1">
      <c r="B165" s="100">
        <v>91</v>
      </c>
      <c r="C165" s="101" t="s">
        <v>369</v>
      </c>
      <c r="D165" s="101" t="s">
        <v>390</v>
      </c>
      <c r="E165" s="105">
        <v>1</v>
      </c>
      <c r="F165" s="105">
        <v>25</v>
      </c>
      <c r="G165" s="105">
        <v>25</v>
      </c>
      <c r="H165" s="105">
        <v>0.5</v>
      </c>
      <c r="I165" s="105">
        <v>22201</v>
      </c>
      <c r="J165" s="105">
        <v>18901</v>
      </c>
      <c r="K165" s="105">
        <v>109</v>
      </c>
      <c r="L165" s="117">
        <v>0.0625</v>
      </c>
      <c r="M165" s="119" t="s">
        <v>543</v>
      </c>
      <c r="N165" s="120">
        <v>1</v>
      </c>
    </row>
    <row r="166" spans="2:14" ht="15" customHeight="1">
      <c r="B166" s="100">
        <v>92</v>
      </c>
      <c r="C166" s="101" t="s">
        <v>369</v>
      </c>
      <c r="D166" s="101" t="s">
        <v>391</v>
      </c>
      <c r="E166" s="105">
        <v>1</v>
      </c>
      <c r="F166" s="105">
        <v>25</v>
      </c>
      <c r="G166" s="105">
        <v>25</v>
      </c>
      <c r="H166" s="105">
        <v>0.5</v>
      </c>
      <c r="I166" s="105">
        <v>22201</v>
      </c>
      <c r="J166" s="105">
        <v>18901</v>
      </c>
      <c r="K166" s="105">
        <v>109</v>
      </c>
      <c r="L166" s="117">
        <v>0.0625</v>
      </c>
      <c r="M166" s="119" t="s">
        <v>544</v>
      </c>
      <c r="N166" s="120">
        <v>1</v>
      </c>
    </row>
    <row r="167" spans="2:14" ht="15" customHeight="1">
      <c r="B167" s="100">
        <v>93</v>
      </c>
      <c r="C167" s="101" t="s">
        <v>369</v>
      </c>
      <c r="D167" s="101" t="s">
        <v>392</v>
      </c>
      <c r="E167" s="105">
        <v>1</v>
      </c>
      <c r="F167" s="105">
        <v>25</v>
      </c>
      <c r="G167" s="105">
        <v>25</v>
      </c>
      <c r="H167" s="105">
        <v>0.5</v>
      </c>
      <c r="I167" s="105">
        <v>22201</v>
      </c>
      <c r="J167" s="105">
        <v>18901</v>
      </c>
      <c r="K167" s="105">
        <v>109</v>
      </c>
      <c r="L167" s="117">
        <v>0.0625</v>
      </c>
      <c r="M167" s="119" t="s">
        <v>545</v>
      </c>
      <c r="N167" s="120">
        <v>1</v>
      </c>
    </row>
    <row r="168" spans="2:14" ht="15" customHeight="1">
      <c r="B168" s="100">
        <v>94</v>
      </c>
      <c r="C168" s="101" t="s">
        <v>369</v>
      </c>
      <c r="D168" s="101" t="s">
        <v>393</v>
      </c>
      <c r="E168" s="105">
        <v>1</v>
      </c>
      <c r="F168" s="105">
        <v>25</v>
      </c>
      <c r="G168" s="105">
        <v>25</v>
      </c>
      <c r="H168" s="105">
        <v>0.5</v>
      </c>
      <c r="I168" s="105">
        <v>22201</v>
      </c>
      <c r="J168" s="105">
        <v>18901</v>
      </c>
      <c r="K168" s="105">
        <v>109</v>
      </c>
      <c r="L168" s="117">
        <v>0.0625</v>
      </c>
      <c r="M168" s="119" t="s">
        <v>546</v>
      </c>
      <c r="N168" s="120">
        <v>1</v>
      </c>
    </row>
    <row r="169" spans="2:14" ht="15" customHeight="1">
      <c r="B169" s="100">
        <v>95</v>
      </c>
      <c r="C169" s="101" t="s">
        <v>369</v>
      </c>
      <c r="D169" s="101" t="s">
        <v>394</v>
      </c>
      <c r="E169" s="105">
        <v>1</v>
      </c>
      <c r="F169" s="105">
        <v>25</v>
      </c>
      <c r="G169" s="105">
        <v>25</v>
      </c>
      <c r="H169" s="105">
        <v>0.5</v>
      </c>
      <c r="I169" s="105">
        <v>22201</v>
      </c>
      <c r="J169" s="105">
        <v>18901</v>
      </c>
      <c r="K169" s="105">
        <v>109</v>
      </c>
      <c r="L169" s="117">
        <v>0.0625</v>
      </c>
      <c r="M169" s="119" t="s">
        <v>547</v>
      </c>
      <c r="N169" s="120">
        <v>1</v>
      </c>
    </row>
    <row r="170" spans="2:14" ht="15" customHeight="1">
      <c r="B170" s="100">
        <v>96</v>
      </c>
      <c r="C170" s="101" t="s">
        <v>369</v>
      </c>
      <c r="D170" s="101" t="s">
        <v>395</v>
      </c>
      <c r="E170" s="105">
        <v>1</v>
      </c>
      <c r="F170" s="105">
        <v>25</v>
      </c>
      <c r="G170" s="105">
        <v>25</v>
      </c>
      <c r="H170" s="105">
        <v>0.5</v>
      </c>
      <c r="I170" s="105">
        <v>22201</v>
      </c>
      <c r="J170" s="105">
        <v>18901</v>
      </c>
      <c r="K170" s="105">
        <v>109</v>
      </c>
      <c r="L170" s="117">
        <v>0.0625</v>
      </c>
      <c r="M170" s="119" t="s">
        <v>548</v>
      </c>
      <c r="N170" s="120">
        <v>1</v>
      </c>
    </row>
    <row r="171" spans="2:14" ht="16.5" customHeight="1">
      <c r="B171" s="100">
        <v>97</v>
      </c>
      <c r="C171" s="101" t="s">
        <v>343</v>
      </c>
      <c r="D171" s="101" t="s">
        <v>395</v>
      </c>
      <c r="E171" s="105">
        <v>1</v>
      </c>
      <c r="F171" s="105">
        <v>3</v>
      </c>
      <c r="G171" s="105">
        <v>2.5</v>
      </c>
      <c r="H171" s="110"/>
      <c r="I171" s="105">
        <v>8578</v>
      </c>
      <c r="J171" s="105">
        <v>6433</v>
      </c>
      <c r="K171" s="105">
        <v>37</v>
      </c>
      <c r="L171" s="117"/>
      <c r="M171" s="119" t="s">
        <v>549</v>
      </c>
      <c r="N171" s="120">
        <v>1</v>
      </c>
    </row>
    <row r="172" spans="2:14" ht="15" customHeight="1">
      <c r="B172" s="100">
        <v>98</v>
      </c>
      <c r="C172" s="101" t="s">
        <v>369</v>
      </c>
      <c r="D172" s="101" t="s">
        <v>396</v>
      </c>
      <c r="E172" s="105">
        <v>1</v>
      </c>
      <c r="F172" s="105">
        <v>25</v>
      </c>
      <c r="G172" s="105">
        <v>25</v>
      </c>
      <c r="H172" s="105">
        <v>0.5</v>
      </c>
      <c r="I172" s="105">
        <v>22201</v>
      </c>
      <c r="J172" s="105">
        <v>18901</v>
      </c>
      <c r="K172" s="105">
        <v>109</v>
      </c>
      <c r="L172" s="117">
        <v>0.0625</v>
      </c>
      <c r="M172" s="119" t="s">
        <v>550</v>
      </c>
      <c r="N172" s="120">
        <v>1</v>
      </c>
    </row>
    <row r="173" spans="2:14" ht="15" customHeight="1">
      <c r="B173" s="100">
        <v>99</v>
      </c>
      <c r="C173" s="101" t="s">
        <v>369</v>
      </c>
      <c r="D173" s="101" t="s">
        <v>397</v>
      </c>
      <c r="E173" s="105">
        <v>1</v>
      </c>
      <c r="F173" s="105">
        <v>25</v>
      </c>
      <c r="G173" s="105">
        <v>25</v>
      </c>
      <c r="H173" s="105">
        <v>0.5</v>
      </c>
      <c r="I173" s="105">
        <v>22201</v>
      </c>
      <c r="J173" s="105">
        <v>18901</v>
      </c>
      <c r="K173" s="105">
        <v>109</v>
      </c>
      <c r="L173" s="117">
        <v>0.0625</v>
      </c>
      <c r="M173" s="119" t="s">
        <v>551</v>
      </c>
      <c r="N173" s="120">
        <v>1</v>
      </c>
    </row>
    <row r="174" spans="2:14" ht="15" customHeight="1">
      <c r="B174" s="100">
        <v>100</v>
      </c>
      <c r="C174" s="101" t="s">
        <v>369</v>
      </c>
      <c r="D174" s="101" t="s">
        <v>398</v>
      </c>
      <c r="E174" s="105">
        <v>1</v>
      </c>
      <c r="F174" s="105">
        <v>25</v>
      </c>
      <c r="G174" s="105">
        <v>25</v>
      </c>
      <c r="H174" s="105">
        <v>0.5</v>
      </c>
      <c r="I174" s="105">
        <v>22201</v>
      </c>
      <c r="J174" s="105">
        <v>18901</v>
      </c>
      <c r="K174" s="105">
        <v>109</v>
      </c>
      <c r="L174" s="117">
        <v>0.0625</v>
      </c>
      <c r="M174" s="119" t="s">
        <v>552</v>
      </c>
      <c r="N174" s="120">
        <v>1</v>
      </c>
    </row>
    <row r="175" spans="2:14" ht="15" customHeight="1">
      <c r="B175" s="100">
        <v>101</v>
      </c>
      <c r="C175" s="101" t="s">
        <v>369</v>
      </c>
      <c r="D175" s="98" t="s">
        <v>413</v>
      </c>
      <c r="E175" s="105">
        <v>1</v>
      </c>
      <c r="F175" s="105">
        <v>25</v>
      </c>
      <c r="G175" s="105">
        <v>25</v>
      </c>
      <c r="H175" s="105">
        <v>0.5</v>
      </c>
      <c r="I175" s="105">
        <v>22201</v>
      </c>
      <c r="J175" s="105">
        <v>18901</v>
      </c>
      <c r="K175" s="105">
        <v>109</v>
      </c>
      <c r="L175" s="117">
        <v>0.0625</v>
      </c>
      <c r="M175" s="119" t="s">
        <v>553</v>
      </c>
      <c r="N175" s="120">
        <v>1</v>
      </c>
    </row>
    <row r="176" spans="2:14" ht="15" customHeight="1">
      <c r="B176" s="100">
        <v>102</v>
      </c>
      <c r="C176" s="101" t="s">
        <v>369</v>
      </c>
      <c r="D176" s="98" t="s">
        <v>398</v>
      </c>
      <c r="E176" s="105">
        <v>1</v>
      </c>
      <c r="F176" s="105">
        <v>25</v>
      </c>
      <c r="G176" s="105">
        <v>25</v>
      </c>
      <c r="H176" s="105">
        <v>0.5</v>
      </c>
      <c r="I176" s="105">
        <v>22201</v>
      </c>
      <c r="J176" s="105">
        <v>18901</v>
      </c>
      <c r="K176" s="105">
        <v>109</v>
      </c>
      <c r="L176" s="117">
        <v>0.0625</v>
      </c>
      <c r="M176" s="119" t="s">
        <v>552</v>
      </c>
      <c r="N176" s="120">
        <v>1</v>
      </c>
    </row>
    <row r="177" spans="2:14" ht="15" customHeight="1">
      <c r="B177" s="100">
        <v>103</v>
      </c>
      <c r="C177" s="101" t="s">
        <v>369</v>
      </c>
      <c r="D177" s="98" t="s">
        <v>415</v>
      </c>
      <c r="E177" s="105">
        <v>1</v>
      </c>
      <c r="F177" s="105">
        <v>25</v>
      </c>
      <c r="G177" s="105">
        <v>25</v>
      </c>
      <c r="H177" s="105">
        <v>0.5</v>
      </c>
      <c r="I177" s="105">
        <v>22201</v>
      </c>
      <c r="J177" s="105">
        <v>18901</v>
      </c>
      <c r="K177" s="105">
        <v>109</v>
      </c>
      <c r="L177" s="117">
        <v>0.0625</v>
      </c>
      <c r="M177" s="119" t="s">
        <v>554</v>
      </c>
      <c r="N177" s="120">
        <v>1</v>
      </c>
    </row>
    <row r="178" spans="2:14" ht="15" customHeight="1">
      <c r="B178" s="100">
        <v>104</v>
      </c>
      <c r="C178" s="101" t="s">
        <v>369</v>
      </c>
      <c r="D178" s="98" t="s">
        <v>414</v>
      </c>
      <c r="E178" s="105">
        <v>1</v>
      </c>
      <c r="F178" s="105">
        <v>25</v>
      </c>
      <c r="G178" s="105">
        <v>25</v>
      </c>
      <c r="H178" s="105">
        <v>0.5</v>
      </c>
      <c r="I178" s="105">
        <v>22201</v>
      </c>
      <c r="J178" s="105">
        <v>18901</v>
      </c>
      <c r="K178" s="105">
        <v>109</v>
      </c>
      <c r="L178" s="117">
        <v>0.0625</v>
      </c>
      <c r="M178" s="119" t="s">
        <v>555</v>
      </c>
      <c r="N178" s="120">
        <v>1</v>
      </c>
    </row>
    <row r="179" spans="2:14" ht="15" customHeight="1">
      <c r="B179" s="100">
        <v>105</v>
      </c>
      <c r="C179" s="102" t="s">
        <v>346</v>
      </c>
      <c r="D179" s="98" t="s">
        <v>416</v>
      </c>
      <c r="E179" s="105">
        <v>1</v>
      </c>
      <c r="F179" s="105">
        <v>32</v>
      </c>
      <c r="G179" s="105">
        <v>32</v>
      </c>
      <c r="H179" s="105">
        <v>3</v>
      </c>
      <c r="I179" s="105">
        <v>371923</v>
      </c>
      <c r="J179" s="105">
        <v>349640</v>
      </c>
      <c r="K179" s="105">
        <v>2010</v>
      </c>
      <c r="L179" s="117">
        <v>2.15</v>
      </c>
      <c r="M179" s="119" t="s">
        <v>556</v>
      </c>
      <c r="N179" s="120">
        <v>1</v>
      </c>
    </row>
    <row r="180" spans="2:14" ht="15" customHeight="1">
      <c r="B180" s="100">
        <v>106</v>
      </c>
      <c r="C180" s="102" t="s">
        <v>346</v>
      </c>
      <c r="D180" s="98" t="s">
        <v>417</v>
      </c>
      <c r="E180" s="105">
        <v>1</v>
      </c>
      <c r="F180" s="105">
        <v>32</v>
      </c>
      <c r="G180" s="105">
        <v>32</v>
      </c>
      <c r="H180" s="105">
        <v>3</v>
      </c>
      <c r="I180" s="105">
        <v>371923</v>
      </c>
      <c r="J180" s="105">
        <v>349640</v>
      </c>
      <c r="K180" s="105">
        <v>2010</v>
      </c>
      <c r="L180" s="117">
        <v>2.15</v>
      </c>
      <c r="M180" s="119" t="s">
        <v>557</v>
      </c>
      <c r="N180" s="120">
        <v>1</v>
      </c>
    </row>
    <row r="181" spans="2:14" ht="15" customHeight="1">
      <c r="B181" s="100">
        <v>107</v>
      </c>
      <c r="C181" s="102" t="s">
        <v>346</v>
      </c>
      <c r="D181" s="98" t="s">
        <v>418</v>
      </c>
      <c r="E181" s="105">
        <v>1</v>
      </c>
      <c r="F181" s="105">
        <v>32</v>
      </c>
      <c r="G181" s="105">
        <v>32</v>
      </c>
      <c r="H181" s="105">
        <v>3</v>
      </c>
      <c r="I181" s="105">
        <v>371923</v>
      </c>
      <c r="J181" s="105">
        <v>349640</v>
      </c>
      <c r="K181" s="105">
        <v>2010</v>
      </c>
      <c r="L181" s="117">
        <v>2.15</v>
      </c>
      <c r="M181" s="119" t="s">
        <v>558</v>
      </c>
      <c r="N181" s="120">
        <v>1</v>
      </c>
    </row>
    <row r="182" spans="2:14" ht="15" customHeight="1">
      <c r="B182" s="100">
        <v>108</v>
      </c>
      <c r="C182" s="102" t="s">
        <v>346</v>
      </c>
      <c r="D182" s="98" t="s">
        <v>419</v>
      </c>
      <c r="E182" s="105">
        <v>1</v>
      </c>
      <c r="F182" s="105">
        <v>32</v>
      </c>
      <c r="G182" s="105">
        <v>32</v>
      </c>
      <c r="H182" s="105">
        <v>3</v>
      </c>
      <c r="I182" s="105">
        <v>371923</v>
      </c>
      <c r="J182" s="105">
        <v>349640</v>
      </c>
      <c r="K182" s="105">
        <v>2010</v>
      </c>
      <c r="L182" s="117">
        <v>2.15</v>
      </c>
      <c r="M182" s="119" t="s">
        <v>559</v>
      </c>
      <c r="N182" s="120">
        <v>1</v>
      </c>
    </row>
    <row r="183" spans="2:14" ht="15" customHeight="1">
      <c r="B183" s="100">
        <v>109</v>
      </c>
      <c r="C183" s="102" t="s">
        <v>346</v>
      </c>
      <c r="D183" s="98" t="s">
        <v>420</v>
      </c>
      <c r="E183" s="105">
        <v>1</v>
      </c>
      <c r="F183" s="105">
        <v>32</v>
      </c>
      <c r="G183" s="105">
        <v>32</v>
      </c>
      <c r="H183" s="105">
        <v>3</v>
      </c>
      <c r="I183" s="105">
        <v>371923</v>
      </c>
      <c r="J183" s="105">
        <v>349640</v>
      </c>
      <c r="K183" s="105">
        <v>2010</v>
      </c>
      <c r="L183" s="117">
        <v>2.15</v>
      </c>
      <c r="M183" s="119" t="s">
        <v>560</v>
      </c>
      <c r="N183" s="120">
        <v>1</v>
      </c>
    </row>
    <row r="184" spans="2:14" ht="15" customHeight="1">
      <c r="B184" s="100">
        <v>110</v>
      </c>
      <c r="C184" s="102" t="s">
        <v>343</v>
      </c>
      <c r="D184" s="98" t="s">
        <v>420</v>
      </c>
      <c r="E184" s="105">
        <v>1</v>
      </c>
      <c r="F184" s="105">
        <v>3</v>
      </c>
      <c r="G184" s="105">
        <v>2.5</v>
      </c>
      <c r="H184" s="110"/>
      <c r="I184" s="105">
        <v>8578</v>
      </c>
      <c r="J184" s="105">
        <v>6433</v>
      </c>
      <c r="K184" s="105">
        <v>37</v>
      </c>
      <c r="L184" s="117"/>
      <c r="M184" s="119" t="s">
        <v>561</v>
      </c>
      <c r="N184" s="120">
        <v>1</v>
      </c>
    </row>
    <row r="185" spans="2:14" ht="15" customHeight="1">
      <c r="B185" s="100">
        <v>111</v>
      </c>
      <c r="C185" s="102" t="s">
        <v>346</v>
      </c>
      <c r="D185" s="98" t="s">
        <v>421</v>
      </c>
      <c r="E185" s="105">
        <v>1</v>
      </c>
      <c r="F185" s="105">
        <v>32</v>
      </c>
      <c r="G185" s="105">
        <v>32</v>
      </c>
      <c r="H185" s="105">
        <v>3</v>
      </c>
      <c r="I185" s="105">
        <v>371923</v>
      </c>
      <c r="J185" s="105">
        <v>349640</v>
      </c>
      <c r="K185" s="105">
        <v>2010</v>
      </c>
      <c r="L185" s="117">
        <v>2.15</v>
      </c>
      <c r="M185" s="119" t="s">
        <v>562</v>
      </c>
      <c r="N185" s="120">
        <v>1</v>
      </c>
    </row>
    <row r="186" spans="2:14" ht="15" customHeight="1">
      <c r="B186" s="100">
        <v>112</v>
      </c>
      <c r="C186" s="102" t="s">
        <v>346</v>
      </c>
      <c r="D186" s="98" t="s">
        <v>422</v>
      </c>
      <c r="E186" s="105">
        <v>1</v>
      </c>
      <c r="F186" s="105">
        <v>32</v>
      </c>
      <c r="G186" s="105">
        <v>32</v>
      </c>
      <c r="H186" s="105">
        <v>3</v>
      </c>
      <c r="I186" s="105">
        <v>371923</v>
      </c>
      <c r="J186" s="105">
        <v>349640</v>
      </c>
      <c r="K186" s="105">
        <v>2010</v>
      </c>
      <c r="L186" s="117">
        <v>2.15</v>
      </c>
      <c r="M186" s="119" t="s">
        <v>563</v>
      </c>
      <c r="N186" s="120">
        <v>1</v>
      </c>
    </row>
    <row r="187" spans="2:14" ht="15" customHeight="1">
      <c r="B187" s="100">
        <v>113</v>
      </c>
      <c r="C187" s="102" t="s">
        <v>343</v>
      </c>
      <c r="D187" s="98" t="s">
        <v>422</v>
      </c>
      <c r="E187" s="105">
        <v>1</v>
      </c>
      <c r="F187" s="105">
        <v>3</v>
      </c>
      <c r="G187" s="105">
        <v>2.5</v>
      </c>
      <c r="H187" s="110"/>
      <c r="I187" s="105">
        <v>8578</v>
      </c>
      <c r="J187" s="105">
        <v>6433</v>
      </c>
      <c r="K187" s="105">
        <v>37</v>
      </c>
      <c r="L187" s="117"/>
      <c r="M187" s="119" t="s">
        <v>564</v>
      </c>
      <c r="N187" s="120">
        <v>1</v>
      </c>
    </row>
    <row r="188" spans="2:14" ht="15" customHeight="1">
      <c r="B188" s="100">
        <v>114</v>
      </c>
      <c r="C188" s="102" t="s">
        <v>344</v>
      </c>
      <c r="D188" s="98" t="s">
        <v>422</v>
      </c>
      <c r="E188" s="105">
        <v>1</v>
      </c>
      <c r="F188" s="105">
        <v>3</v>
      </c>
      <c r="G188" s="105">
        <v>1.5</v>
      </c>
      <c r="H188" s="105"/>
      <c r="I188" s="110">
        <v>11422</v>
      </c>
      <c r="J188" s="110">
        <v>2753</v>
      </c>
      <c r="K188" s="110">
        <v>16</v>
      </c>
      <c r="L188" s="117"/>
      <c r="M188" s="119" t="s">
        <v>565</v>
      </c>
      <c r="N188" s="120">
        <v>1</v>
      </c>
    </row>
    <row r="189" spans="2:14" ht="15" customHeight="1">
      <c r="B189" s="100">
        <v>115</v>
      </c>
      <c r="C189" s="102" t="s">
        <v>369</v>
      </c>
      <c r="D189" s="98" t="s">
        <v>423</v>
      </c>
      <c r="E189" s="105">
        <v>1</v>
      </c>
      <c r="F189" s="105">
        <v>25</v>
      </c>
      <c r="G189" s="105">
        <v>25</v>
      </c>
      <c r="H189" s="105">
        <v>0.5</v>
      </c>
      <c r="I189" s="105">
        <v>22201</v>
      </c>
      <c r="J189" s="105">
        <v>18901</v>
      </c>
      <c r="K189" s="105">
        <v>109</v>
      </c>
      <c r="L189" s="117">
        <v>0.0625</v>
      </c>
      <c r="M189" s="119" t="s">
        <v>566</v>
      </c>
      <c r="N189" s="120">
        <v>1</v>
      </c>
    </row>
    <row r="190" spans="2:14" ht="15" customHeight="1">
      <c r="B190" s="100">
        <v>116</v>
      </c>
      <c r="C190" s="102" t="s">
        <v>369</v>
      </c>
      <c r="D190" s="98" t="s">
        <v>424</v>
      </c>
      <c r="E190" s="105">
        <v>1</v>
      </c>
      <c r="F190" s="105">
        <v>25</v>
      </c>
      <c r="G190" s="105">
        <v>25</v>
      </c>
      <c r="H190" s="105">
        <v>0.5</v>
      </c>
      <c r="I190" s="105">
        <v>22201</v>
      </c>
      <c r="J190" s="105">
        <v>18901</v>
      </c>
      <c r="K190" s="105">
        <v>109</v>
      </c>
      <c r="L190" s="117">
        <v>0.0625</v>
      </c>
      <c r="M190" s="119" t="s">
        <v>567</v>
      </c>
      <c r="N190" s="120">
        <v>1</v>
      </c>
    </row>
    <row r="191" spans="2:14" ht="15" customHeight="1">
      <c r="B191" s="100">
        <v>117</v>
      </c>
      <c r="C191" s="102" t="s">
        <v>438</v>
      </c>
      <c r="D191" s="98" t="s">
        <v>425</v>
      </c>
      <c r="E191" s="105">
        <v>1</v>
      </c>
      <c r="F191" s="105">
        <v>3</v>
      </c>
      <c r="G191" s="105">
        <v>2.5</v>
      </c>
      <c r="H191" s="105"/>
      <c r="I191" s="105">
        <v>65951</v>
      </c>
      <c r="J191" s="105">
        <v>13437</v>
      </c>
      <c r="K191" s="105">
        <v>80</v>
      </c>
      <c r="L191" s="117"/>
      <c r="M191" s="119" t="s">
        <v>568</v>
      </c>
      <c r="N191" s="120">
        <v>1</v>
      </c>
    </row>
    <row r="192" spans="2:14" ht="15" customHeight="1">
      <c r="B192" s="100">
        <v>118</v>
      </c>
      <c r="C192" s="102" t="s">
        <v>343</v>
      </c>
      <c r="D192" s="98" t="s">
        <v>425</v>
      </c>
      <c r="E192" s="105">
        <v>1</v>
      </c>
      <c r="F192" s="105">
        <v>3</v>
      </c>
      <c r="G192" s="105">
        <v>2.5</v>
      </c>
      <c r="H192" s="110"/>
      <c r="I192" s="105">
        <v>8578</v>
      </c>
      <c r="J192" s="105">
        <v>6433</v>
      </c>
      <c r="K192" s="105">
        <v>37</v>
      </c>
      <c r="L192" s="117"/>
      <c r="M192" s="119" t="s">
        <v>569</v>
      </c>
      <c r="N192" s="120">
        <v>1</v>
      </c>
    </row>
    <row r="193" spans="2:14" ht="15" customHeight="1">
      <c r="B193" s="100">
        <v>119</v>
      </c>
      <c r="C193" s="102" t="s">
        <v>343</v>
      </c>
      <c r="D193" s="98" t="s">
        <v>426</v>
      </c>
      <c r="E193" s="105">
        <v>1</v>
      </c>
      <c r="F193" s="105">
        <v>3</v>
      </c>
      <c r="G193" s="105">
        <v>2.5</v>
      </c>
      <c r="H193" s="110"/>
      <c r="I193" s="105">
        <v>8578</v>
      </c>
      <c r="J193" s="105">
        <v>6433</v>
      </c>
      <c r="K193" s="105">
        <v>37</v>
      </c>
      <c r="L193" s="117"/>
      <c r="M193" s="119" t="s">
        <v>570</v>
      </c>
      <c r="N193" s="120">
        <v>1</v>
      </c>
    </row>
    <row r="194" spans="2:14" ht="15" customHeight="1">
      <c r="B194" s="100">
        <v>120</v>
      </c>
      <c r="C194" s="102" t="s">
        <v>343</v>
      </c>
      <c r="D194" s="98" t="s">
        <v>427</v>
      </c>
      <c r="E194" s="105">
        <v>1</v>
      </c>
      <c r="F194" s="105">
        <v>3</v>
      </c>
      <c r="G194" s="105">
        <v>2.5</v>
      </c>
      <c r="H194" s="110"/>
      <c r="I194" s="105">
        <v>8578</v>
      </c>
      <c r="J194" s="105">
        <v>6433</v>
      </c>
      <c r="K194" s="105">
        <v>37</v>
      </c>
      <c r="L194" s="117"/>
      <c r="M194" s="119" t="s">
        <v>571</v>
      </c>
      <c r="N194" s="120">
        <v>1</v>
      </c>
    </row>
    <row r="195" spans="2:14" ht="15" customHeight="1">
      <c r="B195" s="100">
        <v>121</v>
      </c>
      <c r="C195" s="102" t="s">
        <v>343</v>
      </c>
      <c r="D195" s="98" t="s">
        <v>428</v>
      </c>
      <c r="E195" s="105">
        <v>1</v>
      </c>
      <c r="F195" s="105">
        <v>3</v>
      </c>
      <c r="G195" s="105">
        <v>2.5</v>
      </c>
      <c r="H195" s="110"/>
      <c r="I195" s="105">
        <v>8578</v>
      </c>
      <c r="J195" s="105">
        <v>6433</v>
      </c>
      <c r="K195" s="105">
        <v>37</v>
      </c>
      <c r="L195" s="117"/>
      <c r="M195" s="119" t="s">
        <v>572</v>
      </c>
      <c r="N195" s="120">
        <v>1</v>
      </c>
    </row>
    <row r="196" spans="2:14" ht="15.75" customHeight="1">
      <c r="B196" s="100">
        <v>122</v>
      </c>
      <c r="C196" s="102" t="s">
        <v>343</v>
      </c>
      <c r="D196" s="98" t="s">
        <v>429</v>
      </c>
      <c r="E196" s="105">
        <v>1</v>
      </c>
      <c r="F196" s="105">
        <v>3</v>
      </c>
      <c r="G196" s="105">
        <v>2.5</v>
      </c>
      <c r="H196" s="110"/>
      <c r="I196" s="105">
        <v>8578</v>
      </c>
      <c r="J196" s="105">
        <v>6433</v>
      </c>
      <c r="K196" s="105">
        <v>37</v>
      </c>
      <c r="L196" s="117"/>
      <c r="M196" s="119" t="s">
        <v>573</v>
      </c>
      <c r="N196" s="120">
        <v>1</v>
      </c>
    </row>
    <row r="197" spans="2:14" ht="15" customHeight="1">
      <c r="B197" s="100">
        <v>123</v>
      </c>
      <c r="C197" s="102" t="s">
        <v>343</v>
      </c>
      <c r="D197" s="98" t="s">
        <v>350</v>
      </c>
      <c r="E197" s="105">
        <v>1</v>
      </c>
      <c r="F197" s="105">
        <v>3</v>
      </c>
      <c r="G197" s="105">
        <v>2.5</v>
      </c>
      <c r="H197" s="110"/>
      <c r="I197" s="105">
        <v>8578</v>
      </c>
      <c r="J197" s="105">
        <v>6433</v>
      </c>
      <c r="K197" s="105">
        <v>37</v>
      </c>
      <c r="L197" s="117"/>
      <c r="M197" s="119" t="s">
        <v>574</v>
      </c>
      <c r="N197" s="120">
        <v>1</v>
      </c>
    </row>
    <row r="198" spans="2:14" ht="15" customHeight="1">
      <c r="B198" s="100">
        <v>124</v>
      </c>
      <c r="C198" s="102" t="s">
        <v>343</v>
      </c>
      <c r="D198" s="98" t="s">
        <v>430</v>
      </c>
      <c r="E198" s="105">
        <v>1</v>
      </c>
      <c r="F198" s="105">
        <v>3</v>
      </c>
      <c r="G198" s="105">
        <v>2.5</v>
      </c>
      <c r="H198" s="110"/>
      <c r="I198" s="105">
        <v>8578</v>
      </c>
      <c r="J198" s="105">
        <v>6433</v>
      </c>
      <c r="K198" s="105">
        <v>37</v>
      </c>
      <c r="L198" s="117"/>
      <c r="M198" s="119" t="s">
        <v>575</v>
      </c>
      <c r="N198" s="120">
        <v>1</v>
      </c>
    </row>
    <row r="199" spans="2:14" ht="15" customHeight="1">
      <c r="B199" s="100">
        <v>125</v>
      </c>
      <c r="C199" s="102" t="s">
        <v>343</v>
      </c>
      <c r="D199" s="98" t="s">
        <v>330</v>
      </c>
      <c r="E199" s="105">
        <v>1</v>
      </c>
      <c r="F199" s="105">
        <v>3</v>
      </c>
      <c r="G199" s="105">
        <v>2.5</v>
      </c>
      <c r="H199" s="110"/>
      <c r="I199" s="105">
        <v>8578</v>
      </c>
      <c r="J199" s="105">
        <v>6433</v>
      </c>
      <c r="K199" s="105">
        <v>37</v>
      </c>
      <c r="L199" s="117"/>
      <c r="M199" s="119" t="s">
        <v>576</v>
      </c>
      <c r="N199" s="120">
        <v>1</v>
      </c>
    </row>
    <row r="200" spans="2:14" ht="15" customHeight="1">
      <c r="B200" s="100">
        <v>126</v>
      </c>
      <c r="C200" s="102" t="s">
        <v>343</v>
      </c>
      <c r="D200" s="98" t="s">
        <v>431</v>
      </c>
      <c r="E200" s="105">
        <v>1</v>
      </c>
      <c r="F200" s="105">
        <v>3</v>
      </c>
      <c r="G200" s="105">
        <v>2.5</v>
      </c>
      <c r="H200" s="110"/>
      <c r="I200" s="105">
        <v>8578</v>
      </c>
      <c r="J200" s="105">
        <v>6433</v>
      </c>
      <c r="K200" s="105">
        <v>37</v>
      </c>
      <c r="L200" s="117"/>
      <c r="M200" s="119" t="s">
        <v>577</v>
      </c>
      <c r="N200" s="120">
        <v>1</v>
      </c>
    </row>
    <row r="201" spans="2:14" ht="15" customHeight="1">
      <c r="B201" s="100">
        <v>127</v>
      </c>
      <c r="C201" s="102" t="s">
        <v>343</v>
      </c>
      <c r="D201" s="98" t="s">
        <v>432</v>
      </c>
      <c r="E201" s="105">
        <v>1</v>
      </c>
      <c r="F201" s="105">
        <v>3</v>
      </c>
      <c r="G201" s="105">
        <v>2.5</v>
      </c>
      <c r="H201" s="110"/>
      <c r="I201" s="105">
        <v>8578</v>
      </c>
      <c r="J201" s="105">
        <v>6433</v>
      </c>
      <c r="K201" s="105">
        <v>37</v>
      </c>
      <c r="L201" s="117"/>
      <c r="M201" s="119" t="s">
        <v>578</v>
      </c>
      <c r="N201" s="120">
        <v>1</v>
      </c>
    </row>
    <row r="202" spans="2:14" ht="15" customHeight="1">
      <c r="B202" s="100">
        <v>128</v>
      </c>
      <c r="C202" s="102" t="s">
        <v>343</v>
      </c>
      <c r="D202" s="98" t="s">
        <v>433</v>
      </c>
      <c r="E202" s="105">
        <v>1</v>
      </c>
      <c r="F202" s="105">
        <v>3</v>
      </c>
      <c r="G202" s="105">
        <v>2.5</v>
      </c>
      <c r="H202" s="110"/>
      <c r="I202" s="105">
        <v>8578</v>
      </c>
      <c r="J202" s="105">
        <v>6433</v>
      </c>
      <c r="K202" s="105">
        <v>37</v>
      </c>
      <c r="L202" s="117"/>
      <c r="M202" s="119" t="s">
        <v>579</v>
      </c>
      <c r="N202" s="120">
        <v>1</v>
      </c>
    </row>
    <row r="203" spans="2:14" ht="15" customHeight="1">
      <c r="B203" s="100">
        <v>129</v>
      </c>
      <c r="C203" s="102" t="s">
        <v>343</v>
      </c>
      <c r="D203" s="98" t="s">
        <v>434</v>
      </c>
      <c r="E203" s="105">
        <v>1</v>
      </c>
      <c r="F203" s="105">
        <v>3</v>
      </c>
      <c r="G203" s="105">
        <v>2.5</v>
      </c>
      <c r="H203" s="110"/>
      <c r="I203" s="105">
        <v>8578</v>
      </c>
      <c r="J203" s="105">
        <v>6433</v>
      </c>
      <c r="K203" s="105">
        <v>37</v>
      </c>
      <c r="L203" s="117"/>
      <c r="M203" s="119" t="s">
        <v>580</v>
      </c>
      <c r="N203" s="120">
        <v>1</v>
      </c>
    </row>
    <row r="204" spans="2:14" ht="15" customHeight="1">
      <c r="B204" s="100">
        <v>130</v>
      </c>
      <c r="C204" s="102" t="s">
        <v>343</v>
      </c>
      <c r="D204" s="98" t="s">
        <v>435</v>
      </c>
      <c r="E204" s="105">
        <v>1</v>
      </c>
      <c r="F204" s="105">
        <v>3</v>
      </c>
      <c r="G204" s="105">
        <v>2.5</v>
      </c>
      <c r="H204" s="110"/>
      <c r="I204" s="105">
        <v>8578</v>
      </c>
      <c r="J204" s="105">
        <v>6433</v>
      </c>
      <c r="K204" s="105">
        <v>37</v>
      </c>
      <c r="L204" s="117"/>
      <c r="M204" s="119" t="s">
        <v>581</v>
      </c>
      <c r="N204" s="120">
        <v>1</v>
      </c>
    </row>
    <row r="205" spans="2:14" ht="15" customHeight="1">
      <c r="B205" s="100">
        <v>131</v>
      </c>
      <c r="C205" s="102" t="s">
        <v>343</v>
      </c>
      <c r="D205" s="98" t="s">
        <v>436</v>
      </c>
      <c r="E205" s="105">
        <v>1</v>
      </c>
      <c r="F205" s="105">
        <v>3</v>
      </c>
      <c r="G205" s="105">
        <v>2.5</v>
      </c>
      <c r="H205" s="110"/>
      <c r="I205" s="105">
        <v>8578</v>
      </c>
      <c r="J205" s="105">
        <v>6433</v>
      </c>
      <c r="K205" s="105">
        <v>37</v>
      </c>
      <c r="L205" s="117"/>
      <c r="M205" s="119" t="s">
        <v>582</v>
      </c>
      <c r="N205" s="120">
        <v>1</v>
      </c>
    </row>
    <row r="206" spans="2:14" ht="15" customHeight="1">
      <c r="B206" s="100">
        <v>132</v>
      </c>
      <c r="C206" s="102" t="s">
        <v>343</v>
      </c>
      <c r="D206" s="98" t="s">
        <v>437</v>
      </c>
      <c r="E206" s="105">
        <v>1</v>
      </c>
      <c r="F206" s="105">
        <v>3</v>
      </c>
      <c r="G206" s="105">
        <v>2.5</v>
      </c>
      <c r="H206" s="110"/>
      <c r="I206" s="105">
        <v>8578</v>
      </c>
      <c r="J206" s="105">
        <v>6433</v>
      </c>
      <c r="K206" s="105">
        <v>37</v>
      </c>
      <c r="L206" s="117"/>
      <c r="M206" s="119" t="s">
        <v>583</v>
      </c>
      <c r="N206" s="120">
        <v>1</v>
      </c>
    </row>
    <row r="207" spans="2:14" ht="15" customHeight="1">
      <c r="B207" s="100">
        <v>133</v>
      </c>
      <c r="C207" s="102" t="s">
        <v>373</v>
      </c>
      <c r="D207" s="98" t="s">
        <v>437</v>
      </c>
      <c r="E207" s="105">
        <v>1</v>
      </c>
      <c r="F207" s="105">
        <v>3</v>
      </c>
      <c r="G207" s="105">
        <v>2.5</v>
      </c>
      <c r="H207" s="105"/>
      <c r="I207" s="105">
        <v>65951</v>
      </c>
      <c r="J207" s="105">
        <v>13437</v>
      </c>
      <c r="K207" s="105">
        <v>80</v>
      </c>
      <c r="L207" s="117"/>
      <c r="M207" s="119" t="s">
        <v>584</v>
      </c>
      <c r="N207" s="120">
        <v>1</v>
      </c>
    </row>
    <row r="208" spans="2:14" ht="15" customHeight="1">
      <c r="B208" s="100">
        <v>134</v>
      </c>
      <c r="C208" s="102" t="s">
        <v>439</v>
      </c>
      <c r="D208" s="98" t="s">
        <v>437</v>
      </c>
      <c r="E208" s="105">
        <v>1</v>
      </c>
      <c r="F208" s="116">
        <v>3</v>
      </c>
      <c r="G208" s="105">
        <v>2.5</v>
      </c>
      <c r="H208" s="105"/>
      <c r="I208" s="105">
        <v>49444</v>
      </c>
      <c r="J208" s="105">
        <v>10240</v>
      </c>
      <c r="K208" s="105">
        <v>48</v>
      </c>
      <c r="L208" s="117"/>
      <c r="M208" s="119" t="s">
        <v>585</v>
      </c>
      <c r="N208" s="120">
        <v>1</v>
      </c>
    </row>
    <row r="209" spans="2:14" ht="15" customHeight="1">
      <c r="B209" s="100">
        <v>135</v>
      </c>
      <c r="C209" s="102" t="s">
        <v>343</v>
      </c>
      <c r="D209" s="98" t="s">
        <v>440</v>
      </c>
      <c r="E209" s="105">
        <v>1</v>
      </c>
      <c r="F209" s="105">
        <v>3</v>
      </c>
      <c r="G209" s="105">
        <v>2.5</v>
      </c>
      <c r="H209" s="110"/>
      <c r="I209" s="105">
        <v>8578</v>
      </c>
      <c r="J209" s="105">
        <v>6433</v>
      </c>
      <c r="K209" s="105">
        <v>37</v>
      </c>
      <c r="L209" s="117"/>
      <c r="M209" s="119" t="s">
        <v>586</v>
      </c>
      <c r="N209" s="120">
        <v>1</v>
      </c>
    </row>
    <row r="210" spans="2:14" ht="15" customHeight="1">
      <c r="B210" s="100">
        <v>136</v>
      </c>
      <c r="C210" s="102" t="s">
        <v>343</v>
      </c>
      <c r="D210" s="98" t="s">
        <v>441</v>
      </c>
      <c r="E210" s="105">
        <v>1</v>
      </c>
      <c r="F210" s="105">
        <v>3</v>
      </c>
      <c r="G210" s="105">
        <v>2.5</v>
      </c>
      <c r="H210" s="110"/>
      <c r="I210" s="105">
        <v>8578</v>
      </c>
      <c r="J210" s="105">
        <v>6433</v>
      </c>
      <c r="K210" s="105">
        <v>37</v>
      </c>
      <c r="L210" s="117"/>
      <c r="M210" s="119" t="s">
        <v>587</v>
      </c>
      <c r="N210" s="120">
        <v>1</v>
      </c>
    </row>
    <row r="211" spans="2:14" ht="15" customHeight="1">
      <c r="B211" s="100">
        <v>137</v>
      </c>
      <c r="C211" s="102" t="s">
        <v>343</v>
      </c>
      <c r="D211" s="98" t="s">
        <v>442</v>
      </c>
      <c r="E211" s="105">
        <v>1</v>
      </c>
      <c r="F211" s="105">
        <v>3</v>
      </c>
      <c r="G211" s="105">
        <v>2.5</v>
      </c>
      <c r="H211" s="110"/>
      <c r="I211" s="105">
        <v>8578</v>
      </c>
      <c r="J211" s="105">
        <v>6433</v>
      </c>
      <c r="K211" s="105">
        <v>37</v>
      </c>
      <c r="L211" s="117"/>
      <c r="M211" s="119" t="s">
        <v>588</v>
      </c>
      <c r="N211" s="120">
        <v>1</v>
      </c>
    </row>
    <row r="212" spans="2:14" ht="15" customHeight="1">
      <c r="B212" s="100">
        <v>138</v>
      </c>
      <c r="C212" s="102" t="s">
        <v>373</v>
      </c>
      <c r="D212" s="98" t="s">
        <v>443</v>
      </c>
      <c r="E212" s="105">
        <v>1</v>
      </c>
      <c r="F212" s="105">
        <v>3</v>
      </c>
      <c r="G212" s="105">
        <v>2.5</v>
      </c>
      <c r="H212" s="105"/>
      <c r="I212" s="105">
        <v>65951</v>
      </c>
      <c r="J212" s="105">
        <v>13437</v>
      </c>
      <c r="K212" s="105">
        <v>80</v>
      </c>
      <c r="L212" s="117"/>
      <c r="M212" s="119" t="s">
        <v>589</v>
      </c>
      <c r="N212" s="120">
        <v>1</v>
      </c>
    </row>
    <row r="213" spans="2:14" ht="15" customHeight="1">
      <c r="B213" s="100">
        <v>139</v>
      </c>
      <c r="C213" s="102" t="s">
        <v>343</v>
      </c>
      <c r="D213" s="98" t="s">
        <v>423</v>
      </c>
      <c r="E213" s="105">
        <v>1</v>
      </c>
      <c r="F213" s="105">
        <v>3</v>
      </c>
      <c r="G213" s="105">
        <v>2.5</v>
      </c>
      <c r="H213" s="110"/>
      <c r="I213" s="105">
        <v>8578</v>
      </c>
      <c r="J213" s="105">
        <v>6433</v>
      </c>
      <c r="K213" s="105">
        <v>37</v>
      </c>
      <c r="L213" s="117"/>
      <c r="M213" s="119" t="s">
        <v>569</v>
      </c>
      <c r="N213" s="120">
        <v>1</v>
      </c>
    </row>
    <row r="214" spans="2:14" ht="15" customHeight="1">
      <c r="B214" s="100">
        <v>140</v>
      </c>
      <c r="C214" s="102" t="s">
        <v>343</v>
      </c>
      <c r="D214" s="98" t="s">
        <v>418</v>
      </c>
      <c r="E214" s="105">
        <v>1</v>
      </c>
      <c r="F214" s="105">
        <v>3</v>
      </c>
      <c r="G214" s="105">
        <v>2.5</v>
      </c>
      <c r="H214" s="110"/>
      <c r="I214" s="105">
        <v>8578</v>
      </c>
      <c r="J214" s="105">
        <v>6433</v>
      </c>
      <c r="K214" s="105">
        <v>37</v>
      </c>
      <c r="L214" s="117"/>
      <c r="M214" s="119" t="s">
        <v>590</v>
      </c>
      <c r="N214" s="120">
        <v>1</v>
      </c>
    </row>
    <row r="215" spans="2:14" ht="15" customHeight="1">
      <c r="B215" s="100">
        <v>141</v>
      </c>
      <c r="C215" s="102" t="s">
        <v>343</v>
      </c>
      <c r="D215" s="98" t="s">
        <v>444</v>
      </c>
      <c r="E215" s="105">
        <v>1</v>
      </c>
      <c r="F215" s="105">
        <v>3</v>
      </c>
      <c r="G215" s="105">
        <v>2.5</v>
      </c>
      <c r="H215" s="110"/>
      <c r="I215" s="105">
        <v>8578</v>
      </c>
      <c r="J215" s="105">
        <v>6433</v>
      </c>
      <c r="K215" s="105">
        <v>37</v>
      </c>
      <c r="L215" s="117"/>
      <c r="M215" s="119" t="s">
        <v>591</v>
      </c>
      <c r="N215" s="120">
        <v>1</v>
      </c>
    </row>
    <row r="216" spans="2:14" ht="15" customHeight="1">
      <c r="B216" s="100">
        <v>142</v>
      </c>
      <c r="C216" s="102" t="s">
        <v>373</v>
      </c>
      <c r="D216" s="98" t="s">
        <v>445</v>
      </c>
      <c r="E216" s="105">
        <v>1</v>
      </c>
      <c r="F216" s="105">
        <v>3</v>
      </c>
      <c r="G216" s="105">
        <v>2.5</v>
      </c>
      <c r="H216" s="105"/>
      <c r="I216" s="105">
        <v>65951</v>
      </c>
      <c r="J216" s="105">
        <v>13437</v>
      </c>
      <c r="K216" s="105">
        <v>80</v>
      </c>
      <c r="L216" s="117"/>
      <c r="M216" s="119" t="s">
        <v>592</v>
      </c>
      <c r="N216" s="120">
        <v>1</v>
      </c>
    </row>
    <row r="217" spans="2:14" ht="15" customHeight="1">
      <c r="B217" s="100">
        <v>143</v>
      </c>
      <c r="C217" s="102" t="s">
        <v>373</v>
      </c>
      <c r="D217" s="98" t="s">
        <v>446</v>
      </c>
      <c r="E217" s="105">
        <v>1</v>
      </c>
      <c r="F217" s="105">
        <v>3</v>
      </c>
      <c r="G217" s="105">
        <v>2.5</v>
      </c>
      <c r="H217" s="105"/>
      <c r="I217" s="105">
        <v>65951</v>
      </c>
      <c r="J217" s="105">
        <v>13437</v>
      </c>
      <c r="K217" s="105">
        <v>80</v>
      </c>
      <c r="L217" s="117"/>
      <c r="M217" s="119" t="s">
        <v>569</v>
      </c>
      <c r="N217" s="120">
        <v>1</v>
      </c>
    </row>
    <row r="218" spans="2:14" ht="15" customHeight="1">
      <c r="B218" s="100">
        <v>144</v>
      </c>
      <c r="C218" s="102" t="s">
        <v>439</v>
      </c>
      <c r="D218" s="98" t="s">
        <v>447</v>
      </c>
      <c r="E218" s="105">
        <v>1</v>
      </c>
      <c r="F218" s="116">
        <v>3</v>
      </c>
      <c r="G218" s="105">
        <v>2.5</v>
      </c>
      <c r="H218" s="105"/>
      <c r="I218" s="105">
        <v>49444</v>
      </c>
      <c r="J218" s="105">
        <v>10240</v>
      </c>
      <c r="K218" s="105">
        <v>48</v>
      </c>
      <c r="L218" s="117"/>
      <c r="M218" s="119" t="s">
        <v>593</v>
      </c>
      <c r="N218" s="120">
        <v>1</v>
      </c>
    </row>
    <row r="219" spans="2:14" ht="15" customHeight="1">
      <c r="B219" s="100">
        <v>145</v>
      </c>
      <c r="C219" s="102" t="s">
        <v>373</v>
      </c>
      <c r="D219" s="98" t="s">
        <v>448</v>
      </c>
      <c r="E219" s="105">
        <v>1</v>
      </c>
      <c r="F219" s="105">
        <v>3</v>
      </c>
      <c r="G219" s="105">
        <v>2.5</v>
      </c>
      <c r="H219" s="105"/>
      <c r="I219" s="105">
        <v>65951</v>
      </c>
      <c r="J219" s="105">
        <v>13437</v>
      </c>
      <c r="K219" s="105">
        <v>80</v>
      </c>
      <c r="L219" s="117"/>
      <c r="M219" s="119" t="s">
        <v>594</v>
      </c>
      <c r="N219" s="120">
        <v>1</v>
      </c>
    </row>
    <row r="220" spans="2:14" ht="15" customHeight="1">
      <c r="B220" s="100">
        <v>146</v>
      </c>
      <c r="C220" s="102" t="s">
        <v>370</v>
      </c>
      <c r="D220" s="98" t="s">
        <v>449</v>
      </c>
      <c r="E220" s="105">
        <v>1</v>
      </c>
      <c r="F220" s="105"/>
      <c r="G220" s="105">
        <v>3.6</v>
      </c>
      <c r="H220" s="105">
        <v>9</v>
      </c>
      <c r="I220" s="105">
        <v>450000</v>
      </c>
      <c r="J220" s="105">
        <v>141000</v>
      </c>
      <c r="K220" s="105">
        <v>810</v>
      </c>
      <c r="L220" s="117">
        <v>1.83</v>
      </c>
      <c r="M220" s="119" t="s">
        <v>595</v>
      </c>
      <c r="N220" s="120">
        <v>1</v>
      </c>
    </row>
    <row r="221" spans="2:14" ht="15" customHeight="1">
      <c r="B221" s="100">
        <v>147</v>
      </c>
      <c r="C221" s="102" t="s">
        <v>370</v>
      </c>
      <c r="D221" s="98" t="s">
        <v>413</v>
      </c>
      <c r="E221" s="105">
        <v>1</v>
      </c>
      <c r="F221" s="105"/>
      <c r="G221" s="105">
        <v>3.6</v>
      </c>
      <c r="H221" s="105">
        <v>9</v>
      </c>
      <c r="I221" s="105">
        <v>450000</v>
      </c>
      <c r="J221" s="105">
        <v>141000</v>
      </c>
      <c r="K221" s="105">
        <v>810</v>
      </c>
      <c r="L221" s="117">
        <v>1.83</v>
      </c>
      <c r="M221" s="119" t="s">
        <v>596</v>
      </c>
      <c r="N221" s="120">
        <v>2</v>
      </c>
    </row>
    <row r="222" spans="2:14" ht="15" customHeight="1">
      <c r="B222" s="100">
        <v>148</v>
      </c>
      <c r="C222" s="102" t="s">
        <v>370</v>
      </c>
      <c r="D222" s="98" t="s">
        <v>450</v>
      </c>
      <c r="E222" s="105">
        <v>1</v>
      </c>
      <c r="F222" s="105"/>
      <c r="G222" s="105">
        <v>3.6</v>
      </c>
      <c r="H222" s="105">
        <v>9</v>
      </c>
      <c r="I222" s="105">
        <v>450000</v>
      </c>
      <c r="J222" s="105">
        <v>141000</v>
      </c>
      <c r="K222" s="105">
        <v>810</v>
      </c>
      <c r="L222" s="117">
        <v>1.83</v>
      </c>
      <c r="M222" s="119" t="s">
        <v>597</v>
      </c>
      <c r="N222" s="120">
        <v>1</v>
      </c>
    </row>
    <row r="223" spans="2:14" ht="15" customHeight="1">
      <c r="B223" s="100">
        <v>149</v>
      </c>
      <c r="C223" s="102" t="s">
        <v>370</v>
      </c>
      <c r="D223" s="98" t="s">
        <v>451</v>
      </c>
      <c r="E223" s="105">
        <v>1</v>
      </c>
      <c r="F223" s="105"/>
      <c r="G223" s="105">
        <v>3.6</v>
      </c>
      <c r="H223" s="105">
        <v>9</v>
      </c>
      <c r="I223" s="105">
        <v>450000</v>
      </c>
      <c r="J223" s="105">
        <v>141000</v>
      </c>
      <c r="K223" s="105">
        <v>810</v>
      </c>
      <c r="L223" s="117">
        <v>1.83</v>
      </c>
      <c r="M223" s="119" t="s">
        <v>598</v>
      </c>
      <c r="N223" s="120">
        <v>2</v>
      </c>
    </row>
    <row r="224" spans="2:14" ht="15" customHeight="1">
      <c r="B224" s="100">
        <v>150</v>
      </c>
      <c r="C224" s="102" t="s">
        <v>343</v>
      </c>
      <c r="D224" s="98" t="s">
        <v>452</v>
      </c>
      <c r="E224" s="105">
        <v>1</v>
      </c>
      <c r="F224" s="105">
        <v>3</v>
      </c>
      <c r="G224" s="105">
        <v>2.5</v>
      </c>
      <c r="H224" s="110"/>
      <c r="I224" s="105">
        <v>8578</v>
      </c>
      <c r="J224" s="105">
        <v>6433</v>
      </c>
      <c r="K224" s="105">
        <v>37</v>
      </c>
      <c r="L224" s="117"/>
      <c r="M224" s="119" t="s">
        <v>599</v>
      </c>
      <c r="N224" s="120">
        <v>1</v>
      </c>
    </row>
    <row r="225" spans="2:14" ht="15" customHeight="1">
      <c r="B225" s="100">
        <v>151</v>
      </c>
      <c r="C225" s="102" t="s">
        <v>343</v>
      </c>
      <c r="D225" s="98" t="s">
        <v>453</v>
      </c>
      <c r="E225" s="105">
        <v>1</v>
      </c>
      <c r="F225" s="105">
        <v>3</v>
      </c>
      <c r="G225" s="105">
        <v>2.5</v>
      </c>
      <c r="H225" s="110"/>
      <c r="I225" s="105">
        <v>8578</v>
      </c>
      <c r="J225" s="105">
        <v>6433</v>
      </c>
      <c r="K225" s="105">
        <v>37</v>
      </c>
      <c r="L225" s="117"/>
      <c r="M225" s="119" t="s">
        <v>600</v>
      </c>
      <c r="N225" s="120">
        <v>1</v>
      </c>
    </row>
    <row r="226" spans="2:14" ht="15" customHeight="1">
      <c r="B226" s="100">
        <v>152</v>
      </c>
      <c r="C226" s="102" t="s">
        <v>343</v>
      </c>
      <c r="D226" s="98" t="s">
        <v>454</v>
      </c>
      <c r="E226" s="105">
        <v>1</v>
      </c>
      <c r="F226" s="105">
        <v>3</v>
      </c>
      <c r="G226" s="105">
        <v>2.5</v>
      </c>
      <c r="H226" s="110"/>
      <c r="I226" s="105">
        <v>8578</v>
      </c>
      <c r="J226" s="105">
        <v>6433</v>
      </c>
      <c r="K226" s="105">
        <v>37</v>
      </c>
      <c r="L226" s="117"/>
      <c r="M226" s="119" t="s">
        <v>599</v>
      </c>
      <c r="N226" s="120">
        <v>1</v>
      </c>
    </row>
    <row r="227" spans="2:14" ht="15" customHeight="1">
      <c r="B227" s="100">
        <v>153</v>
      </c>
      <c r="C227" s="102" t="s">
        <v>343</v>
      </c>
      <c r="D227" s="98" t="s">
        <v>455</v>
      </c>
      <c r="E227" s="105">
        <v>1</v>
      </c>
      <c r="F227" s="105">
        <v>3</v>
      </c>
      <c r="G227" s="105">
        <v>2.5</v>
      </c>
      <c r="H227" s="110"/>
      <c r="I227" s="105">
        <v>8578</v>
      </c>
      <c r="J227" s="105">
        <v>6433</v>
      </c>
      <c r="K227" s="105">
        <v>37</v>
      </c>
      <c r="L227" s="117"/>
      <c r="M227" s="119" t="s">
        <v>601</v>
      </c>
      <c r="N227" s="120">
        <v>1</v>
      </c>
    </row>
    <row r="228" spans="2:14" ht="15" customHeight="1">
      <c r="B228" s="100">
        <v>154</v>
      </c>
      <c r="C228" s="102" t="s">
        <v>343</v>
      </c>
      <c r="D228" s="98" t="s">
        <v>456</v>
      </c>
      <c r="E228" s="105">
        <v>1</v>
      </c>
      <c r="F228" s="105">
        <v>3</v>
      </c>
      <c r="G228" s="105">
        <v>2.5</v>
      </c>
      <c r="H228" s="110"/>
      <c r="I228" s="105">
        <v>8578</v>
      </c>
      <c r="J228" s="105">
        <v>6433</v>
      </c>
      <c r="K228" s="105">
        <v>37</v>
      </c>
      <c r="L228" s="117"/>
      <c r="M228" s="119" t="s">
        <v>602</v>
      </c>
      <c r="N228" s="120">
        <v>1</v>
      </c>
    </row>
    <row r="229" spans="2:14" ht="15" customHeight="1">
      <c r="B229" s="100">
        <v>155</v>
      </c>
      <c r="C229" s="102" t="s">
        <v>370</v>
      </c>
      <c r="D229" s="98" t="s">
        <v>457</v>
      </c>
      <c r="E229" s="105">
        <v>1</v>
      </c>
      <c r="F229" s="122"/>
      <c r="G229" s="105">
        <v>3.6</v>
      </c>
      <c r="H229" s="105">
        <v>9</v>
      </c>
      <c r="I229" s="105">
        <v>450000</v>
      </c>
      <c r="J229" s="105">
        <v>141000</v>
      </c>
      <c r="K229" s="105">
        <v>810</v>
      </c>
      <c r="L229" s="117">
        <v>1.83</v>
      </c>
      <c r="M229" s="119" t="s">
        <v>603</v>
      </c>
      <c r="N229" s="120">
        <v>1</v>
      </c>
    </row>
    <row r="230" spans="2:14" ht="15" customHeight="1">
      <c r="B230" s="100">
        <v>156</v>
      </c>
      <c r="C230" s="102" t="s">
        <v>343</v>
      </c>
      <c r="D230" s="98" t="s">
        <v>386</v>
      </c>
      <c r="E230" s="105">
        <v>1</v>
      </c>
      <c r="F230" s="105">
        <v>3</v>
      </c>
      <c r="G230" s="105">
        <v>2.5</v>
      </c>
      <c r="H230" s="110"/>
      <c r="I230" s="105">
        <v>8578</v>
      </c>
      <c r="J230" s="105">
        <v>6433</v>
      </c>
      <c r="K230" s="105">
        <v>37</v>
      </c>
      <c r="L230" s="117"/>
      <c r="M230" s="119" t="s">
        <v>604</v>
      </c>
      <c r="N230" s="120">
        <v>1</v>
      </c>
    </row>
    <row r="231" spans="2:14" ht="15" customHeight="1">
      <c r="B231" s="100">
        <v>157</v>
      </c>
      <c r="C231" s="102" t="s">
        <v>609</v>
      </c>
      <c r="D231" s="98" t="s">
        <v>610</v>
      </c>
      <c r="E231" s="105">
        <v>1</v>
      </c>
      <c r="F231" s="105">
        <v>32</v>
      </c>
      <c r="G231" s="105">
        <v>32</v>
      </c>
      <c r="H231" s="105">
        <v>3</v>
      </c>
      <c r="I231" s="105">
        <v>371923</v>
      </c>
      <c r="J231" s="105">
        <v>349640</v>
      </c>
      <c r="K231" s="105">
        <v>2010</v>
      </c>
      <c r="L231" s="117">
        <v>2.15</v>
      </c>
      <c r="M231" s="105" t="s">
        <v>611</v>
      </c>
      <c r="N231" s="105">
        <v>1</v>
      </c>
    </row>
    <row r="232" spans="2:14" ht="15" customHeight="1">
      <c r="B232" s="141" t="s">
        <v>290</v>
      </c>
      <c r="C232" s="142"/>
      <c r="D232" s="143"/>
      <c r="E232" s="105"/>
      <c r="F232" s="105"/>
      <c r="G232" s="105"/>
      <c r="H232" s="105"/>
      <c r="I232" s="123"/>
      <c r="J232" s="123"/>
      <c r="K232" s="123"/>
      <c r="L232" s="117"/>
      <c r="M232" s="119"/>
      <c r="N232" s="120"/>
    </row>
    <row r="233" spans="2:14" ht="21.75" customHeight="1">
      <c r="B233" s="97">
        <v>1</v>
      </c>
      <c r="C233" s="111" t="s">
        <v>300</v>
      </c>
      <c r="D233" s="99" t="s">
        <v>301</v>
      </c>
      <c r="E233" s="105">
        <v>10</v>
      </c>
      <c r="F233" s="105">
        <v>5</v>
      </c>
      <c r="G233" s="105"/>
      <c r="H233" s="105">
        <v>1.5</v>
      </c>
      <c r="I233" s="105">
        <v>28818</v>
      </c>
      <c r="J233" s="105">
        <v>23157</v>
      </c>
      <c r="K233" s="105">
        <v>132</v>
      </c>
      <c r="L233" s="117">
        <v>3.5</v>
      </c>
      <c r="M233" s="119" t="s">
        <v>402</v>
      </c>
      <c r="N233" s="120">
        <v>1</v>
      </c>
    </row>
    <row r="234" spans="2:14" ht="20.25" customHeight="1">
      <c r="B234" s="97">
        <v>2</v>
      </c>
      <c r="C234" s="111" t="s">
        <v>302</v>
      </c>
      <c r="D234" s="99" t="s">
        <v>301</v>
      </c>
      <c r="E234" s="105">
        <v>10</v>
      </c>
      <c r="F234" s="105">
        <v>5</v>
      </c>
      <c r="G234" s="105"/>
      <c r="H234" s="105">
        <v>1</v>
      </c>
      <c r="I234" s="110">
        <v>31000</v>
      </c>
      <c r="J234" s="110">
        <v>31000</v>
      </c>
      <c r="K234" s="110">
        <v>180</v>
      </c>
      <c r="L234" s="117">
        <v>10</v>
      </c>
      <c r="M234" s="119" t="s">
        <v>403</v>
      </c>
      <c r="N234" s="120">
        <v>1</v>
      </c>
    </row>
    <row r="235" spans="2:14" ht="18" customHeight="1">
      <c r="B235" s="97">
        <v>3</v>
      </c>
      <c r="C235" s="111" t="s">
        <v>300</v>
      </c>
      <c r="D235" s="112" t="s">
        <v>316</v>
      </c>
      <c r="E235" s="105">
        <v>20</v>
      </c>
      <c r="F235" s="105">
        <v>5</v>
      </c>
      <c r="G235" s="105"/>
      <c r="H235" s="105">
        <v>1.5</v>
      </c>
      <c r="I235" s="110">
        <v>192120</v>
      </c>
      <c r="J235" s="110">
        <v>154380</v>
      </c>
      <c r="K235" s="110">
        <v>880</v>
      </c>
      <c r="L235" s="117">
        <v>7</v>
      </c>
      <c r="M235" s="119" t="s">
        <v>404</v>
      </c>
      <c r="N235" s="120">
        <v>1</v>
      </c>
    </row>
    <row r="236" spans="2:14" ht="18.75" customHeight="1">
      <c r="B236" s="97">
        <v>4</v>
      </c>
      <c r="C236" s="111" t="s">
        <v>300</v>
      </c>
      <c r="D236" s="112" t="s">
        <v>303</v>
      </c>
      <c r="E236" s="105">
        <v>10</v>
      </c>
      <c r="F236" s="105">
        <v>5</v>
      </c>
      <c r="G236" s="105"/>
      <c r="H236" s="105">
        <v>1</v>
      </c>
      <c r="I236" s="105">
        <v>28818</v>
      </c>
      <c r="J236" s="105">
        <v>23157</v>
      </c>
      <c r="K236" s="105">
        <v>132</v>
      </c>
      <c r="L236" s="117">
        <v>3.5</v>
      </c>
      <c r="M236" s="119" t="s">
        <v>405</v>
      </c>
      <c r="N236" s="120">
        <v>1</v>
      </c>
    </row>
    <row r="237" spans="2:14" ht="16.5" customHeight="1">
      <c r="B237" s="97">
        <v>5</v>
      </c>
      <c r="C237" s="113" t="s">
        <v>305</v>
      </c>
      <c r="D237" s="112" t="s">
        <v>304</v>
      </c>
      <c r="E237" s="105">
        <v>1</v>
      </c>
      <c r="F237" s="105">
        <v>25</v>
      </c>
      <c r="G237" s="105">
        <v>25</v>
      </c>
      <c r="H237" s="105">
        <v>0.5</v>
      </c>
      <c r="I237" s="105">
        <v>22201</v>
      </c>
      <c r="J237" s="105">
        <v>18901</v>
      </c>
      <c r="K237" s="105">
        <v>109</v>
      </c>
      <c r="L237" s="117">
        <v>0.0625</v>
      </c>
      <c r="M237" s="119" t="s">
        <v>406</v>
      </c>
      <c r="N237" s="120">
        <v>1</v>
      </c>
    </row>
    <row r="238" spans="2:14" ht="18.75" customHeight="1">
      <c r="B238" s="97">
        <v>6</v>
      </c>
      <c r="C238" s="111" t="s">
        <v>300</v>
      </c>
      <c r="D238" s="112" t="s">
        <v>306</v>
      </c>
      <c r="E238" s="105">
        <v>5</v>
      </c>
      <c r="F238" s="105">
        <v>7</v>
      </c>
      <c r="G238" s="105"/>
      <c r="H238" s="105">
        <v>1.5</v>
      </c>
      <c r="I238" s="105">
        <v>19212</v>
      </c>
      <c r="J238" s="105">
        <v>15438</v>
      </c>
      <c r="K238" s="105">
        <v>88</v>
      </c>
      <c r="L238" s="117">
        <v>1.75</v>
      </c>
      <c r="M238" s="119" t="s">
        <v>407</v>
      </c>
      <c r="N238" s="120">
        <v>1</v>
      </c>
    </row>
    <row r="239" spans="2:14" ht="17.25" customHeight="1">
      <c r="B239" s="97">
        <v>7</v>
      </c>
      <c r="C239" s="111" t="s">
        <v>308</v>
      </c>
      <c r="D239" s="112" t="s">
        <v>307</v>
      </c>
      <c r="E239" s="105">
        <v>1</v>
      </c>
      <c r="F239" s="105" t="s">
        <v>608</v>
      </c>
      <c r="G239" s="105"/>
      <c r="H239" s="105"/>
      <c r="I239" s="105">
        <v>200000</v>
      </c>
      <c r="J239" s="110">
        <v>180000</v>
      </c>
      <c r="K239" s="105">
        <v>1020</v>
      </c>
      <c r="L239" s="117">
        <v>0.8</v>
      </c>
      <c r="M239" s="119" t="s">
        <v>408</v>
      </c>
      <c r="N239" s="120">
        <v>1</v>
      </c>
    </row>
    <row r="240" spans="2:14" ht="18.75" customHeight="1">
      <c r="B240" s="97">
        <v>8</v>
      </c>
      <c r="C240" s="113" t="s">
        <v>317</v>
      </c>
      <c r="D240" s="112" t="s">
        <v>307</v>
      </c>
      <c r="E240" s="105">
        <v>1</v>
      </c>
      <c r="F240" s="105" t="s">
        <v>608</v>
      </c>
      <c r="G240" s="105"/>
      <c r="H240" s="105"/>
      <c r="I240" s="105">
        <v>222000</v>
      </c>
      <c r="J240" s="105">
        <v>30000</v>
      </c>
      <c r="K240" s="105">
        <v>1276</v>
      </c>
      <c r="L240" s="117">
        <v>0.8</v>
      </c>
      <c r="M240" s="119" t="s">
        <v>408</v>
      </c>
      <c r="N240" s="120">
        <v>1</v>
      </c>
    </row>
    <row r="241" spans="2:14" ht="18" customHeight="1">
      <c r="B241" s="97">
        <v>9</v>
      </c>
      <c r="C241" s="111" t="s">
        <v>309</v>
      </c>
      <c r="D241" s="112" t="s">
        <v>310</v>
      </c>
      <c r="E241" s="105">
        <v>1</v>
      </c>
      <c r="F241" s="105" t="s">
        <v>607</v>
      </c>
      <c r="G241" s="105"/>
      <c r="H241" s="105"/>
      <c r="I241" s="110">
        <v>300000</v>
      </c>
      <c r="J241" s="110">
        <v>270000</v>
      </c>
      <c r="K241" s="110">
        <v>1533</v>
      </c>
      <c r="L241" s="117">
        <v>1.2</v>
      </c>
      <c r="M241" s="119" t="s">
        <v>409</v>
      </c>
      <c r="N241" s="120">
        <v>1</v>
      </c>
    </row>
    <row r="242" spans="2:14" ht="15.75" customHeight="1">
      <c r="B242" s="97">
        <v>10</v>
      </c>
      <c r="C242" s="113" t="s">
        <v>318</v>
      </c>
      <c r="D242" s="112" t="s">
        <v>310</v>
      </c>
      <c r="E242" s="105">
        <v>1</v>
      </c>
      <c r="F242" s="105" t="s">
        <v>607</v>
      </c>
      <c r="G242" s="105"/>
      <c r="H242" s="105"/>
      <c r="I242" s="110">
        <v>333000</v>
      </c>
      <c r="J242" s="110">
        <v>90000</v>
      </c>
      <c r="K242" s="110">
        <v>1914</v>
      </c>
      <c r="L242" s="117">
        <v>1.2</v>
      </c>
      <c r="M242" s="119" t="s">
        <v>409</v>
      </c>
      <c r="N242" s="120">
        <v>1</v>
      </c>
    </row>
    <row r="243" spans="2:14" ht="20.25" customHeight="1">
      <c r="B243" s="97">
        <v>11</v>
      </c>
      <c r="C243" s="111" t="s">
        <v>311</v>
      </c>
      <c r="D243" s="112" t="s">
        <v>312</v>
      </c>
      <c r="E243" s="105">
        <v>1</v>
      </c>
      <c r="F243" s="105"/>
      <c r="G243" s="105"/>
      <c r="H243" s="105"/>
      <c r="I243" s="105">
        <v>100000</v>
      </c>
      <c r="J243" s="110">
        <v>90000</v>
      </c>
      <c r="K243" s="105">
        <v>511</v>
      </c>
      <c r="L243" s="117">
        <v>0.4</v>
      </c>
      <c r="M243" s="119" t="s">
        <v>410</v>
      </c>
      <c r="N243" s="120">
        <v>1</v>
      </c>
    </row>
    <row r="244" spans="2:14" ht="19.5" customHeight="1">
      <c r="B244" s="97">
        <v>12</v>
      </c>
      <c r="C244" s="111" t="s">
        <v>313</v>
      </c>
      <c r="D244" s="112" t="s">
        <v>312</v>
      </c>
      <c r="E244" s="105">
        <v>7</v>
      </c>
      <c r="F244" s="105">
        <v>7</v>
      </c>
      <c r="G244" s="105"/>
      <c r="H244" s="105">
        <v>1</v>
      </c>
      <c r="I244" s="105">
        <v>67242</v>
      </c>
      <c r="J244" s="110">
        <v>54033</v>
      </c>
      <c r="K244" s="105">
        <v>308</v>
      </c>
      <c r="L244" s="117">
        <v>3.5</v>
      </c>
      <c r="M244" s="119" t="s">
        <v>411</v>
      </c>
      <c r="N244" s="120">
        <v>1</v>
      </c>
    </row>
    <row r="245" spans="2:14" ht="20.25" customHeight="1">
      <c r="B245" s="97">
        <v>13</v>
      </c>
      <c r="C245" s="111" t="s">
        <v>314</v>
      </c>
      <c r="D245" s="112" t="s">
        <v>315</v>
      </c>
      <c r="E245" s="105">
        <v>7</v>
      </c>
      <c r="F245" s="105">
        <v>5</v>
      </c>
      <c r="G245" s="105"/>
      <c r="H245" s="105">
        <v>1</v>
      </c>
      <c r="I245" s="110">
        <v>98686</v>
      </c>
      <c r="J245" s="110">
        <v>87325</v>
      </c>
      <c r="K245" s="110">
        <v>497</v>
      </c>
      <c r="L245" s="117">
        <v>7</v>
      </c>
      <c r="M245" s="119" t="s">
        <v>412</v>
      </c>
      <c r="N245" s="120">
        <v>1</v>
      </c>
    </row>
    <row r="246" spans="2:14" ht="15" customHeight="1">
      <c r="B246" s="97"/>
      <c r="C246" s="110"/>
      <c r="D246" s="114"/>
      <c r="E246" s="110"/>
      <c r="F246" s="110"/>
      <c r="G246" s="110"/>
      <c r="H246" s="110"/>
      <c r="I246" s="110"/>
      <c r="J246" s="110"/>
      <c r="K246" s="110"/>
      <c r="L246" s="118"/>
      <c r="M246" s="124"/>
      <c r="N246" s="125"/>
    </row>
    <row r="247" spans="2:14" s="96" customFormat="1" ht="18" customHeight="1" thickBot="1">
      <c r="B247" s="136" t="s">
        <v>251</v>
      </c>
      <c r="C247" s="137"/>
      <c r="D247" s="138"/>
      <c r="E247" s="126">
        <f>SUM(E246:E246)+SUM(E75:E245)</f>
        <v>232</v>
      </c>
      <c r="F247" s="126"/>
      <c r="G247" s="126"/>
      <c r="H247" s="126"/>
      <c r="I247" s="127">
        <f>SUM(I75:I246)</f>
        <v>12296152</v>
      </c>
      <c r="J247" s="127">
        <f>SUM(J75:J246)</f>
        <v>8316282</v>
      </c>
      <c r="K247" s="128">
        <f>SUM(K75:K246)</f>
        <v>50256</v>
      </c>
      <c r="L247" s="128">
        <f>SUM(L246:L246)+SUM(L75:L245)</f>
        <v>85.5675</v>
      </c>
      <c r="M247" s="128"/>
      <c r="N247" s="129">
        <f>SUM(N246:N246)+SUM(N75:N245)</f>
        <v>172</v>
      </c>
    </row>
  </sheetData>
  <mergeCells count="19">
    <mergeCell ref="B1:N1"/>
    <mergeCell ref="E9:L9"/>
    <mergeCell ref="B74:N74"/>
    <mergeCell ref="B72:B73"/>
    <mergeCell ref="C72:C73"/>
    <mergeCell ref="D72:D73"/>
    <mergeCell ref="E72:E73"/>
    <mergeCell ref="F72:H72"/>
    <mergeCell ref="E6:K6"/>
    <mergeCell ref="E7:K7"/>
    <mergeCell ref="E8:K8"/>
    <mergeCell ref="N72:N73"/>
    <mergeCell ref="Q7:R7"/>
    <mergeCell ref="I16:L16"/>
    <mergeCell ref="D71:N71"/>
    <mergeCell ref="E3:L3"/>
    <mergeCell ref="B247:D247"/>
    <mergeCell ref="E5:N5"/>
    <mergeCell ref="B232:D2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62" t="s">
        <v>252</v>
      </c>
      <c r="B1" s="162"/>
      <c r="C1" s="162"/>
      <c r="D1" s="162"/>
      <c r="E1" s="162"/>
      <c r="F1" s="162"/>
      <c r="G1" s="66" t="s">
        <v>253</v>
      </c>
    </row>
    <row r="2" spans="1:7" ht="15">
      <c r="A2" s="161" t="s">
        <v>47</v>
      </c>
      <c r="B2" s="161"/>
      <c r="C2" s="161"/>
      <c r="D2" s="161"/>
      <c r="E2" s="161"/>
      <c r="F2" s="161"/>
      <c r="G2" s="161"/>
    </row>
    <row r="3" spans="1:7" ht="15">
      <c r="A3" s="67" t="s">
        <v>48</v>
      </c>
      <c r="B3" s="160">
        <v>302</v>
      </c>
      <c r="C3" s="160"/>
      <c r="D3" s="160"/>
      <c r="E3" s="160"/>
      <c r="F3" s="160"/>
      <c r="G3" s="160"/>
    </row>
    <row r="4" spans="1:7" ht="15">
      <c r="A4" s="67" t="s">
        <v>49</v>
      </c>
      <c r="B4" s="163">
        <v>1445</v>
      </c>
      <c r="C4" s="163"/>
      <c r="D4" s="163"/>
      <c r="E4" s="163"/>
      <c r="F4" s="163"/>
      <c r="G4" s="163"/>
    </row>
    <row r="5" spans="1:7" ht="15">
      <c r="A5" s="67" t="s">
        <v>50</v>
      </c>
      <c r="B5" s="160">
        <v>291</v>
      </c>
      <c r="C5" s="160"/>
      <c r="D5" s="160"/>
      <c r="E5" s="160"/>
      <c r="F5" s="160"/>
      <c r="G5" s="160"/>
    </row>
    <row r="6" spans="1:7" ht="15">
      <c r="A6" s="67" t="s">
        <v>51</v>
      </c>
      <c r="B6" s="163">
        <v>1329</v>
      </c>
      <c r="C6" s="163"/>
      <c r="D6" s="163"/>
      <c r="E6" s="163"/>
      <c r="F6" s="163"/>
      <c r="G6" s="163"/>
    </row>
    <row r="7" spans="1:7" ht="15">
      <c r="A7" s="67" t="s">
        <v>52</v>
      </c>
      <c r="B7" s="160">
        <v>1.05</v>
      </c>
      <c r="C7" s="160"/>
      <c r="D7" s="160"/>
      <c r="E7" s="160"/>
      <c r="F7" s="160"/>
      <c r="G7" s="160"/>
    </row>
    <row r="8" spans="1:7" ht="15">
      <c r="A8" s="67" t="s">
        <v>53</v>
      </c>
      <c r="B8" s="160">
        <v>65.46</v>
      </c>
      <c r="C8" s="160"/>
      <c r="D8" s="160"/>
      <c r="E8" s="160"/>
      <c r="F8" s="160"/>
      <c r="G8" s="160"/>
    </row>
    <row r="9" spans="1:7" ht="21">
      <c r="A9" s="68" t="s">
        <v>54</v>
      </c>
      <c r="B9" s="69" t="s">
        <v>55</v>
      </c>
      <c r="C9" s="69" t="s">
        <v>56</v>
      </c>
      <c r="D9" s="69" t="s">
        <v>57</v>
      </c>
      <c r="E9" s="69" t="s">
        <v>58</v>
      </c>
      <c r="F9" s="69" t="s">
        <v>59</v>
      </c>
      <c r="G9" s="70" t="s">
        <v>60</v>
      </c>
    </row>
    <row r="10" spans="1:7" ht="15">
      <c r="A10" s="67" t="s">
        <v>61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2"/>
    </row>
    <row r="11" spans="1:7" ht="15">
      <c r="A11" s="67" t="s">
        <v>62</v>
      </c>
      <c r="B11" s="73">
        <v>9390</v>
      </c>
      <c r="C11" s="73">
        <v>37789</v>
      </c>
      <c r="D11" s="73">
        <v>32713</v>
      </c>
      <c r="E11" s="73">
        <v>34769</v>
      </c>
      <c r="F11" s="73">
        <v>15342</v>
      </c>
      <c r="G11" s="72"/>
    </row>
    <row r="12" spans="1:7" ht="15">
      <c r="A12" s="67" t="s">
        <v>63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65"/>
    </row>
    <row r="13" spans="1:7" ht="15">
      <c r="A13" s="67" t="s">
        <v>64</v>
      </c>
      <c r="B13" s="71">
        <v>0</v>
      </c>
      <c r="C13" s="71"/>
      <c r="D13" s="71"/>
      <c r="E13" s="71"/>
      <c r="F13" s="71"/>
      <c r="G13" s="72"/>
    </row>
    <row r="14" spans="1:7" ht="15">
      <c r="A14" s="67" t="s">
        <v>65</v>
      </c>
      <c r="B14" s="71">
        <v>1.66</v>
      </c>
      <c r="C14" s="71">
        <v>1.37</v>
      </c>
      <c r="D14" s="71">
        <v>1.13</v>
      </c>
      <c r="E14" s="71">
        <v>0.89</v>
      </c>
      <c r="F14" s="71">
        <v>1.1</v>
      </c>
      <c r="G14" s="65"/>
    </row>
    <row r="15" spans="1:7" ht="15">
      <c r="A15" s="67" t="s">
        <v>66</v>
      </c>
      <c r="B15" s="71">
        <v>54.1</v>
      </c>
      <c r="C15" s="71">
        <v>50.59</v>
      </c>
      <c r="D15" s="71">
        <v>53.89</v>
      </c>
      <c r="E15" s="71">
        <v>51.82</v>
      </c>
      <c r="F15" s="71">
        <v>44.81</v>
      </c>
      <c r="G15" s="65"/>
    </row>
    <row r="16" spans="1:7" ht="15">
      <c r="A16" s="67" t="s">
        <v>67</v>
      </c>
      <c r="B16" s="71">
        <v>47.74</v>
      </c>
      <c r="C16" s="71">
        <v>48.15</v>
      </c>
      <c r="D16" s="71">
        <v>47.82</v>
      </c>
      <c r="E16" s="71">
        <v>51.61</v>
      </c>
      <c r="F16" s="71">
        <v>51.3</v>
      </c>
      <c r="G16" s="65"/>
    </row>
    <row r="17" spans="1:7" ht="15">
      <c r="A17" s="67" t="s">
        <v>68</v>
      </c>
      <c r="B17" s="71">
        <v>42.49</v>
      </c>
      <c r="C17" s="71">
        <v>133.06</v>
      </c>
      <c r="D17" s="71">
        <v>115.19</v>
      </c>
      <c r="E17" s="71">
        <v>124.18</v>
      </c>
      <c r="F17" s="71">
        <v>57.25</v>
      </c>
      <c r="G17" s="65"/>
    </row>
    <row r="18" spans="1:7" ht="15">
      <c r="A18" s="67" t="s">
        <v>69</v>
      </c>
      <c r="B18" s="71">
        <v>189.85</v>
      </c>
      <c r="C18" s="71">
        <v>175.93</v>
      </c>
      <c r="D18" s="71">
        <v>174</v>
      </c>
      <c r="E18" s="71">
        <v>172</v>
      </c>
      <c r="F18" s="71">
        <v>167</v>
      </c>
      <c r="G18" s="65"/>
    </row>
    <row r="19" spans="1:7" ht="15">
      <c r="A19" s="67" t="s">
        <v>70</v>
      </c>
      <c r="B19" s="71">
        <v>0</v>
      </c>
      <c r="C19" s="71">
        <v>233</v>
      </c>
      <c r="D19" s="71">
        <v>204</v>
      </c>
      <c r="E19" s="71">
        <v>198</v>
      </c>
      <c r="F19" s="71">
        <v>23</v>
      </c>
      <c r="G19" s="65"/>
    </row>
    <row r="20" spans="1:7" ht="15">
      <c r="A20" s="67" t="s">
        <v>71</v>
      </c>
      <c r="B20" s="71">
        <v>221</v>
      </c>
      <c r="C20" s="71">
        <v>284</v>
      </c>
      <c r="D20" s="71">
        <v>284</v>
      </c>
      <c r="E20" s="71">
        <v>280</v>
      </c>
      <c r="F20" s="71">
        <v>268</v>
      </c>
      <c r="G20" s="72"/>
    </row>
    <row r="21" spans="1:7" ht="15">
      <c r="A21" s="67" t="s">
        <v>72</v>
      </c>
      <c r="B21" s="71">
        <v>455</v>
      </c>
      <c r="C21" s="71">
        <v>627</v>
      </c>
      <c r="D21" s="71">
        <v>617</v>
      </c>
      <c r="E21" s="71">
        <v>606</v>
      </c>
      <c r="F21" s="71">
        <v>555</v>
      </c>
      <c r="G21" s="72"/>
    </row>
    <row r="22" spans="1:7" ht="15">
      <c r="A22" s="67" t="s">
        <v>73</v>
      </c>
      <c r="B22" s="71">
        <v>1</v>
      </c>
      <c r="C22" s="71">
        <v>4</v>
      </c>
      <c r="D22" s="71">
        <v>0</v>
      </c>
      <c r="E22" s="71">
        <v>1</v>
      </c>
      <c r="F22" s="71">
        <v>0</v>
      </c>
      <c r="G22" s="65"/>
    </row>
    <row r="23" spans="1:7" ht="15">
      <c r="A23" s="161" t="s">
        <v>74</v>
      </c>
      <c r="B23" s="161"/>
      <c r="C23" s="161"/>
      <c r="D23" s="161"/>
      <c r="E23" s="161"/>
      <c r="F23" s="161"/>
      <c r="G23" s="161"/>
    </row>
    <row r="24" spans="1:7" ht="15">
      <c r="A24" s="67" t="s">
        <v>75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65"/>
    </row>
    <row r="25" spans="1:7" ht="15">
      <c r="A25" s="67" t="s">
        <v>76</v>
      </c>
      <c r="B25" s="71">
        <v>47</v>
      </c>
      <c r="C25" s="71">
        <v>75</v>
      </c>
      <c r="D25" s="71">
        <v>117</v>
      </c>
      <c r="E25" s="71">
        <v>85</v>
      </c>
      <c r="F25" s="71">
        <v>80</v>
      </c>
      <c r="G25" s="72"/>
    </row>
    <row r="26" spans="1:7" ht="15">
      <c r="A26" s="67" t="s">
        <v>77</v>
      </c>
      <c r="B26" s="71">
        <v>19</v>
      </c>
      <c r="C26" s="71">
        <v>41</v>
      </c>
      <c r="D26" s="71">
        <v>42</v>
      </c>
      <c r="E26" s="71">
        <v>44</v>
      </c>
      <c r="F26" s="71">
        <v>41</v>
      </c>
      <c r="G26" s="72"/>
    </row>
    <row r="27" spans="1:7" ht="15">
      <c r="A27" s="67" t="s">
        <v>78</v>
      </c>
      <c r="B27" s="71">
        <v>28</v>
      </c>
      <c r="C27" s="71">
        <v>34</v>
      </c>
      <c r="D27" s="71">
        <v>75</v>
      </c>
      <c r="E27" s="71">
        <v>41</v>
      </c>
      <c r="F27" s="71">
        <v>39</v>
      </c>
      <c r="G27" s="65"/>
    </row>
    <row r="28" spans="1:7" ht="15">
      <c r="A28" s="67" t="s">
        <v>79</v>
      </c>
      <c r="B28" s="71">
        <v>83.17</v>
      </c>
      <c r="C28" s="71">
        <v>85.02</v>
      </c>
      <c r="D28" s="71">
        <v>77.45</v>
      </c>
      <c r="E28" s="71">
        <v>86.74</v>
      </c>
      <c r="F28" s="71">
        <v>69.31</v>
      </c>
      <c r="G28" s="65"/>
    </row>
    <row r="29" spans="1:7" ht="15">
      <c r="A29" s="67" t="s">
        <v>80</v>
      </c>
      <c r="B29" s="71">
        <v>85.11</v>
      </c>
      <c r="C29" s="71">
        <v>90.67</v>
      </c>
      <c r="D29" s="71">
        <v>94.02</v>
      </c>
      <c r="E29" s="71">
        <v>82.35</v>
      </c>
      <c r="F29" s="71">
        <v>80</v>
      </c>
      <c r="G29" s="65"/>
    </row>
    <row r="30" spans="1:7" ht="15">
      <c r="A30" s="161" t="s">
        <v>81</v>
      </c>
      <c r="B30" s="161"/>
      <c r="C30" s="161"/>
      <c r="D30" s="161"/>
      <c r="E30" s="161"/>
      <c r="F30" s="161"/>
      <c r="G30" s="161"/>
    </row>
    <row r="31" spans="1:7" ht="15">
      <c r="A31" s="67" t="s">
        <v>82</v>
      </c>
      <c r="B31" s="71">
        <v>33.78</v>
      </c>
      <c r="C31" s="71">
        <v>70.99</v>
      </c>
      <c r="D31" s="71">
        <v>62.08</v>
      </c>
      <c r="E31" s="71">
        <v>68.25</v>
      </c>
      <c r="F31" s="71">
        <v>28.57</v>
      </c>
      <c r="G31" s="65"/>
    </row>
    <row r="32" spans="1:7" ht="15">
      <c r="A32" s="67" t="s">
        <v>83</v>
      </c>
      <c r="B32" s="71">
        <v>25.31</v>
      </c>
      <c r="C32" s="71">
        <v>60.5</v>
      </c>
      <c r="D32" s="71">
        <v>55.2</v>
      </c>
      <c r="E32" s="71">
        <v>59.49</v>
      </c>
      <c r="F32" s="71">
        <v>24.23</v>
      </c>
      <c r="G32" s="65"/>
    </row>
    <row r="33" spans="1:7" ht="15">
      <c r="A33" s="67" t="s">
        <v>84</v>
      </c>
      <c r="B33" s="71">
        <v>8.28</v>
      </c>
      <c r="C33" s="71">
        <v>9.83</v>
      </c>
      <c r="D33" s="71">
        <v>6.08</v>
      </c>
      <c r="E33" s="71">
        <v>7.78</v>
      </c>
      <c r="F33" s="71">
        <v>3.46</v>
      </c>
      <c r="G33" s="65"/>
    </row>
    <row r="34" spans="1:7" ht="15">
      <c r="A34" s="67" t="s">
        <v>85</v>
      </c>
      <c r="B34" s="71">
        <v>24.65</v>
      </c>
      <c r="C34" s="71">
        <v>13.98</v>
      </c>
      <c r="D34" s="71">
        <v>9.92</v>
      </c>
      <c r="E34" s="71">
        <v>11.56</v>
      </c>
      <c r="F34" s="71">
        <v>12.51</v>
      </c>
      <c r="G34" s="65"/>
    </row>
    <row r="35" spans="1:7" ht="15">
      <c r="A35" s="67" t="s">
        <v>86</v>
      </c>
      <c r="B35" s="71">
        <v>0.18</v>
      </c>
      <c r="C35" s="71">
        <v>0.66</v>
      </c>
      <c r="D35" s="71">
        <v>0.8</v>
      </c>
      <c r="E35" s="71">
        <v>0.98</v>
      </c>
      <c r="F35" s="71">
        <v>0.88</v>
      </c>
      <c r="G35" s="65"/>
    </row>
    <row r="36" spans="1:7" ht="15">
      <c r="A36" s="67" t="s">
        <v>87</v>
      </c>
      <c r="B36" s="71">
        <v>0.53</v>
      </c>
      <c r="C36" s="71">
        <v>0.93</v>
      </c>
      <c r="D36" s="71">
        <v>1.29</v>
      </c>
      <c r="E36" s="71">
        <v>1.44</v>
      </c>
      <c r="F36" s="71">
        <v>3.08</v>
      </c>
      <c r="G36" s="65"/>
    </row>
    <row r="37" spans="1:7" ht="15">
      <c r="A37" s="67" t="s">
        <v>88</v>
      </c>
      <c r="B37" s="71">
        <v>193.08</v>
      </c>
      <c r="C37" s="71">
        <v>202</v>
      </c>
      <c r="D37" s="71">
        <v>176.44</v>
      </c>
      <c r="E37" s="71">
        <v>195.03</v>
      </c>
      <c r="F37" s="71">
        <v>178.38</v>
      </c>
      <c r="G37" s="65"/>
    </row>
    <row r="38" spans="1:7" ht="15">
      <c r="A38" s="67" t="s">
        <v>89</v>
      </c>
      <c r="B38" s="71">
        <v>100</v>
      </c>
      <c r="C38" s="71">
        <v>100</v>
      </c>
      <c r="D38" s="71">
        <v>99.98</v>
      </c>
      <c r="E38" s="71">
        <v>99.73</v>
      </c>
      <c r="F38" s="71">
        <v>100</v>
      </c>
      <c r="G38" s="65"/>
    </row>
    <row r="39" spans="1:7" ht="15">
      <c r="A39" s="67" t="s">
        <v>90</v>
      </c>
      <c r="B39" s="71">
        <v>100</v>
      </c>
      <c r="C39" s="71">
        <v>79.31</v>
      </c>
      <c r="D39" s="71">
        <v>90.55</v>
      </c>
      <c r="E39" s="71">
        <v>100</v>
      </c>
      <c r="F39" s="71">
        <v>45.71</v>
      </c>
      <c r="G39" s="71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55" customWidth="1"/>
    <col min="2" max="2" width="13.7109375" style="55" customWidth="1"/>
    <col min="3" max="3" width="27.00390625" style="84" customWidth="1"/>
    <col min="4" max="4" width="16.28125" style="55" customWidth="1"/>
    <col min="5" max="6" width="9.140625" style="55" customWidth="1"/>
    <col min="7" max="7" width="10.7109375" style="55" customWidth="1"/>
    <col min="8" max="8" width="11.7109375" style="55" customWidth="1"/>
    <col min="9" max="9" width="15.7109375" style="55" customWidth="1"/>
    <col min="10" max="10" width="15.28125" style="55" customWidth="1"/>
    <col min="11" max="11" width="13.8515625" style="0" customWidth="1"/>
    <col min="12" max="12" width="16.8515625" style="88" customWidth="1"/>
    <col min="13" max="16384" width="9.140625" style="55" customWidth="1"/>
  </cols>
  <sheetData>
    <row r="1" spans="1:11" ht="23.25" customHeight="1">
      <c r="A1" s="167" t="s">
        <v>277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s="79" customFormat="1" ht="48" customHeight="1">
      <c r="A2" s="80" t="s">
        <v>244</v>
      </c>
      <c r="B2" s="80" t="s">
        <v>245</v>
      </c>
      <c r="C2" s="85" t="s">
        <v>246</v>
      </c>
      <c r="D2" s="80"/>
      <c r="E2" s="80" t="s">
        <v>241</v>
      </c>
      <c r="F2" s="80" t="s">
        <v>242</v>
      </c>
      <c r="G2" s="80" t="s">
        <v>243</v>
      </c>
      <c r="H2" s="80" t="s">
        <v>278</v>
      </c>
      <c r="I2" s="80" t="s">
        <v>283</v>
      </c>
      <c r="J2" s="80" t="s">
        <v>272</v>
      </c>
      <c r="K2" s="80" t="s">
        <v>247</v>
      </c>
    </row>
    <row r="3" spans="1:11" s="79" customFormat="1" ht="16.5" customHeight="1">
      <c r="A3" s="80"/>
      <c r="B3" s="80"/>
      <c r="C3" s="85"/>
      <c r="D3" s="80" t="s">
        <v>284</v>
      </c>
      <c r="E3" s="80" t="s">
        <v>279</v>
      </c>
      <c r="F3" s="80" t="s">
        <v>279</v>
      </c>
      <c r="G3" s="80" t="s">
        <v>279</v>
      </c>
      <c r="H3" s="80" t="s">
        <v>280</v>
      </c>
      <c r="I3" s="80" t="s">
        <v>281</v>
      </c>
      <c r="J3" s="80" t="s">
        <v>282</v>
      </c>
      <c r="K3" s="80" t="s">
        <v>282</v>
      </c>
    </row>
    <row r="4" spans="1:11" ht="15" customHeight="1">
      <c r="A4" s="57">
        <v>1</v>
      </c>
      <c r="B4" s="57" t="s">
        <v>184</v>
      </c>
      <c r="C4" s="81" t="s">
        <v>119</v>
      </c>
      <c r="D4" s="58" t="s">
        <v>185</v>
      </c>
      <c r="E4" s="55">
        <v>25</v>
      </c>
      <c r="F4" s="55">
        <v>25</v>
      </c>
      <c r="G4" s="55">
        <v>3</v>
      </c>
      <c r="H4" s="86">
        <f aca="true" t="shared" si="0" ref="H4:H35">(E4+(E4-(2*G4*0.1)*(G4/0.3-1)))/2*(F4+(F4-(2*G4*0.1)*(G4/0.3-1)))/2*G4</f>
        <v>1491.8700000000001</v>
      </c>
      <c r="I4" s="86">
        <f>0.75*(H4/0.15)/10000</f>
        <v>0.745935</v>
      </c>
      <c r="J4" s="56">
        <f>I4*2</f>
        <v>1.49187</v>
      </c>
      <c r="K4" s="56">
        <f>+J4+I4</f>
        <v>2.237805</v>
      </c>
    </row>
    <row r="5" spans="1:11" ht="15" customHeight="1">
      <c r="A5" s="57">
        <v>2</v>
      </c>
      <c r="B5" s="57" t="s">
        <v>184</v>
      </c>
      <c r="C5" s="81" t="s">
        <v>120</v>
      </c>
      <c r="D5" s="58" t="s">
        <v>187</v>
      </c>
      <c r="E5" s="78">
        <v>40</v>
      </c>
      <c r="F5" s="78">
        <v>40</v>
      </c>
      <c r="G5" s="55">
        <v>3</v>
      </c>
      <c r="H5" s="86">
        <f t="shared" si="0"/>
        <v>4173.869999999999</v>
      </c>
      <c r="I5" s="86">
        <f aca="true" t="shared" si="1" ref="I5:I68">0.75*(H5/0.15)/10000</f>
        <v>2.086935</v>
      </c>
      <c r="J5" s="56">
        <f aca="true" t="shared" si="2" ref="J5:J68">I5*2</f>
        <v>4.17387</v>
      </c>
      <c r="K5" s="56">
        <f aca="true" t="shared" si="3" ref="K5:K68">+J5+I5</f>
        <v>6.2608049999999995</v>
      </c>
    </row>
    <row r="6" spans="1:11" ht="15">
      <c r="A6" s="57">
        <v>3</v>
      </c>
      <c r="B6" s="57" t="s">
        <v>184</v>
      </c>
      <c r="C6" s="81" t="s">
        <v>121</v>
      </c>
      <c r="D6" s="58" t="s">
        <v>186</v>
      </c>
      <c r="E6" s="55">
        <v>30</v>
      </c>
      <c r="F6" s="55">
        <v>30</v>
      </c>
      <c r="G6" s="55">
        <v>3</v>
      </c>
      <c r="H6" s="86">
        <f t="shared" si="0"/>
        <v>2235.8700000000003</v>
      </c>
      <c r="I6" s="86">
        <f t="shared" si="1"/>
        <v>1.1179350000000001</v>
      </c>
      <c r="J6" s="56">
        <f t="shared" si="2"/>
        <v>2.2358700000000002</v>
      </c>
      <c r="K6" s="56">
        <f t="shared" si="3"/>
        <v>3.3538050000000004</v>
      </c>
    </row>
    <row r="7" spans="1:11" ht="15">
      <c r="A7" s="57">
        <v>4</v>
      </c>
      <c r="B7" s="57" t="s">
        <v>184</v>
      </c>
      <c r="C7" s="81" t="s">
        <v>121</v>
      </c>
      <c r="D7" s="58" t="s">
        <v>185</v>
      </c>
      <c r="E7" s="55">
        <v>23</v>
      </c>
      <c r="F7" s="55">
        <v>23</v>
      </c>
      <c r="G7" s="55">
        <v>3</v>
      </c>
      <c r="H7" s="86">
        <f t="shared" si="0"/>
        <v>1236.27</v>
      </c>
      <c r="I7" s="86">
        <f t="shared" si="1"/>
        <v>0.618135</v>
      </c>
      <c r="J7" s="56">
        <f t="shared" si="2"/>
        <v>1.23627</v>
      </c>
      <c r="K7" s="56">
        <f t="shared" si="3"/>
        <v>1.8544049999999999</v>
      </c>
    </row>
    <row r="8" spans="1:11" ht="15">
      <c r="A8" s="57">
        <v>5</v>
      </c>
      <c r="B8" s="57" t="s">
        <v>184</v>
      </c>
      <c r="C8" s="81" t="s">
        <v>122</v>
      </c>
      <c r="D8" s="58" t="s">
        <v>187</v>
      </c>
      <c r="E8" s="55">
        <v>40</v>
      </c>
      <c r="F8" s="55">
        <v>40</v>
      </c>
      <c r="G8" s="55">
        <v>3</v>
      </c>
      <c r="H8" s="86">
        <f t="shared" si="0"/>
        <v>4173.869999999999</v>
      </c>
      <c r="I8" s="86">
        <f t="shared" si="1"/>
        <v>2.086935</v>
      </c>
      <c r="J8" s="56">
        <f t="shared" si="2"/>
        <v>4.17387</v>
      </c>
      <c r="K8" s="56">
        <f t="shared" si="3"/>
        <v>6.2608049999999995</v>
      </c>
    </row>
    <row r="9" spans="1:11" ht="15">
      <c r="A9" s="57">
        <v>6</v>
      </c>
      <c r="B9" s="57" t="s">
        <v>184</v>
      </c>
      <c r="C9" s="81" t="s">
        <v>120</v>
      </c>
      <c r="D9" s="58" t="s">
        <v>186</v>
      </c>
      <c r="E9" s="55">
        <v>30</v>
      </c>
      <c r="F9" s="55">
        <v>30</v>
      </c>
      <c r="G9" s="55">
        <v>3</v>
      </c>
      <c r="H9" s="86">
        <f t="shared" si="0"/>
        <v>2235.8700000000003</v>
      </c>
      <c r="I9" s="86">
        <f t="shared" si="1"/>
        <v>1.1179350000000001</v>
      </c>
      <c r="J9" s="56">
        <f t="shared" si="2"/>
        <v>2.2358700000000002</v>
      </c>
      <c r="K9" s="56">
        <f t="shared" si="3"/>
        <v>3.3538050000000004</v>
      </c>
    </row>
    <row r="10" spans="1:11" ht="15">
      <c r="A10" s="57">
        <v>7</v>
      </c>
      <c r="B10" s="57" t="s">
        <v>184</v>
      </c>
      <c r="C10" s="81" t="s">
        <v>123</v>
      </c>
      <c r="D10" s="58" t="s">
        <v>185</v>
      </c>
      <c r="E10" s="55">
        <v>23</v>
      </c>
      <c r="F10" s="55">
        <v>23</v>
      </c>
      <c r="G10" s="55">
        <v>3</v>
      </c>
      <c r="H10" s="86">
        <f t="shared" si="0"/>
        <v>1236.27</v>
      </c>
      <c r="I10" s="86">
        <f t="shared" si="1"/>
        <v>0.618135</v>
      </c>
      <c r="J10" s="56">
        <f t="shared" si="2"/>
        <v>1.23627</v>
      </c>
      <c r="K10" s="56">
        <f t="shared" si="3"/>
        <v>1.8544049999999999</v>
      </c>
    </row>
    <row r="11" spans="1:11" ht="15">
      <c r="A11" s="57">
        <v>8</v>
      </c>
      <c r="B11" s="57" t="s">
        <v>184</v>
      </c>
      <c r="C11" s="81" t="s">
        <v>124</v>
      </c>
      <c r="D11" s="58" t="s">
        <v>186</v>
      </c>
      <c r="E11" s="55">
        <v>30</v>
      </c>
      <c r="F11" s="55">
        <v>30</v>
      </c>
      <c r="G11" s="55">
        <v>3</v>
      </c>
      <c r="H11" s="86">
        <f t="shared" si="0"/>
        <v>2235.8700000000003</v>
      </c>
      <c r="I11" s="86">
        <f t="shared" si="1"/>
        <v>1.1179350000000001</v>
      </c>
      <c r="J11" s="56">
        <f t="shared" si="2"/>
        <v>2.2358700000000002</v>
      </c>
      <c r="K11" s="56">
        <f t="shared" si="3"/>
        <v>3.3538050000000004</v>
      </c>
    </row>
    <row r="12" spans="1:11" ht="15">
      <c r="A12" s="57">
        <v>9</v>
      </c>
      <c r="B12" s="57" t="s">
        <v>184</v>
      </c>
      <c r="C12" s="81" t="s">
        <v>125</v>
      </c>
      <c r="D12" s="58" t="s">
        <v>186</v>
      </c>
      <c r="E12" s="55">
        <v>30</v>
      </c>
      <c r="F12" s="55">
        <v>30</v>
      </c>
      <c r="G12" s="55">
        <v>3</v>
      </c>
      <c r="H12" s="86">
        <f t="shared" si="0"/>
        <v>2235.8700000000003</v>
      </c>
      <c r="I12" s="86">
        <f t="shared" si="1"/>
        <v>1.1179350000000001</v>
      </c>
      <c r="J12" s="56">
        <f t="shared" si="2"/>
        <v>2.2358700000000002</v>
      </c>
      <c r="K12" s="56">
        <f t="shared" si="3"/>
        <v>3.3538050000000004</v>
      </c>
    </row>
    <row r="13" spans="1:11" ht="15">
      <c r="A13" s="57">
        <v>10</v>
      </c>
      <c r="B13" s="57" t="s">
        <v>184</v>
      </c>
      <c r="C13" s="81" t="s">
        <v>126</v>
      </c>
      <c r="D13" s="58" t="s">
        <v>186</v>
      </c>
      <c r="E13" s="55">
        <v>30</v>
      </c>
      <c r="F13" s="55">
        <v>30</v>
      </c>
      <c r="G13" s="55">
        <v>3</v>
      </c>
      <c r="H13" s="86">
        <f t="shared" si="0"/>
        <v>2235.8700000000003</v>
      </c>
      <c r="I13" s="86">
        <f t="shared" si="1"/>
        <v>1.1179350000000001</v>
      </c>
      <c r="J13" s="56">
        <f t="shared" si="2"/>
        <v>2.2358700000000002</v>
      </c>
      <c r="K13" s="56">
        <f t="shared" si="3"/>
        <v>3.3538050000000004</v>
      </c>
    </row>
    <row r="14" spans="1:11" ht="15">
      <c r="A14" s="57">
        <v>11</v>
      </c>
      <c r="B14" s="57" t="s">
        <v>184</v>
      </c>
      <c r="C14" s="81" t="s">
        <v>127</v>
      </c>
      <c r="D14" s="58" t="s">
        <v>187</v>
      </c>
      <c r="E14" s="55">
        <v>40</v>
      </c>
      <c r="F14" s="55">
        <v>40</v>
      </c>
      <c r="G14" s="55">
        <v>3</v>
      </c>
      <c r="H14" s="86">
        <f t="shared" si="0"/>
        <v>4173.869999999999</v>
      </c>
      <c r="I14" s="86">
        <f t="shared" si="1"/>
        <v>2.086935</v>
      </c>
      <c r="J14" s="56">
        <f t="shared" si="2"/>
        <v>4.17387</v>
      </c>
      <c r="K14" s="56">
        <f t="shared" si="3"/>
        <v>6.2608049999999995</v>
      </c>
    </row>
    <row r="15" spans="1:11" ht="15">
      <c r="A15" s="57">
        <v>12</v>
      </c>
      <c r="B15" s="57" t="s">
        <v>184</v>
      </c>
      <c r="C15" s="81" t="s">
        <v>128</v>
      </c>
      <c r="D15" s="58" t="s">
        <v>187</v>
      </c>
      <c r="E15" s="55">
        <v>40</v>
      </c>
      <c r="F15" s="55">
        <v>40</v>
      </c>
      <c r="G15" s="55">
        <v>3</v>
      </c>
      <c r="H15" s="86">
        <f t="shared" si="0"/>
        <v>4173.869999999999</v>
      </c>
      <c r="I15" s="86">
        <f t="shared" si="1"/>
        <v>2.086935</v>
      </c>
      <c r="J15" s="56">
        <f t="shared" si="2"/>
        <v>4.17387</v>
      </c>
      <c r="K15" s="56">
        <f t="shared" si="3"/>
        <v>6.2608049999999995</v>
      </c>
    </row>
    <row r="16" spans="1:11" ht="15">
      <c r="A16" s="57">
        <v>13</v>
      </c>
      <c r="B16" s="57" t="s">
        <v>184</v>
      </c>
      <c r="C16" s="81" t="s">
        <v>129</v>
      </c>
      <c r="D16" s="59" t="s">
        <v>186</v>
      </c>
      <c r="E16" s="55">
        <v>30</v>
      </c>
      <c r="F16" s="55">
        <v>30</v>
      </c>
      <c r="G16" s="55">
        <v>3</v>
      </c>
      <c r="H16" s="86">
        <f t="shared" si="0"/>
        <v>2235.8700000000003</v>
      </c>
      <c r="I16" s="86">
        <f t="shared" si="1"/>
        <v>1.1179350000000001</v>
      </c>
      <c r="J16" s="56">
        <f t="shared" si="2"/>
        <v>2.2358700000000002</v>
      </c>
      <c r="K16" s="56">
        <f t="shared" si="3"/>
        <v>3.3538050000000004</v>
      </c>
    </row>
    <row r="17" spans="1:11" ht="15">
      <c r="A17" s="57">
        <v>14</v>
      </c>
      <c r="B17" s="57" t="s">
        <v>184</v>
      </c>
      <c r="C17" s="81" t="s">
        <v>130</v>
      </c>
      <c r="D17" s="59" t="s">
        <v>185</v>
      </c>
      <c r="E17" s="55">
        <v>23</v>
      </c>
      <c r="F17" s="55">
        <v>23</v>
      </c>
      <c r="G17" s="55">
        <v>3</v>
      </c>
      <c r="H17" s="86">
        <f t="shared" si="0"/>
        <v>1236.27</v>
      </c>
      <c r="I17" s="86">
        <f t="shared" si="1"/>
        <v>0.618135</v>
      </c>
      <c r="J17" s="56">
        <f t="shared" si="2"/>
        <v>1.23627</v>
      </c>
      <c r="K17" s="56">
        <f t="shared" si="3"/>
        <v>1.8544049999999999</v>
      </c>
    </row>
    <row r="18" spans="1:11" ht="15">
      <c r="A18" s="57">
        <v>15</v>
      </c>
      <c r="B18" s="57" t="s">
        <v>184</v>
      </c>
      <c r="C18" s="81" t="s">
        <v>131</v>
      </c>
      <c r="D18" s="59" t="s">
        <v>186</v>
      </c>
      <c r="E18" s="55">
        <v>30</v>
      </c>
      <c r="F18" s="55">
        <v>30</v>
      </c>
      <c r="G18" s="55">
        <v>3</v>
      </c>
      <c r="H18" s="86">
        <f t="shared" si="0"/>
        <v>2235.8700000000003</v>
      </c>
      <c r="I18" s="86">
        <f t="shared" si="1"/>
        <v>1.1179350000000001</v>
      </c>
      <c r="J18" s="56">
        <f t="shared" si="2"/>
        <v>2.2358700000000002</v>
      </c>
      <c r="K18" s="56">
        <f t="shared" si="3"/>
        <v>3.3538050000000004</v>
      </c>
    </row>
    <row r="19" spans="1:11" ht="15">
      <c r="A19" s="57">
        <v>16</v>
      </c>
      <c r="B19" s="57" t="s">
        <v>184</v>
      </c>
      <c r="C19" s="81" t="s">
        <v>132</v>
      </c>
      <c r="D19" s="59" t="s">
        <v>185</v>
      </c>
      <c r="E19" s="55">
        <v>23</v>
      </c>
      <c r="F19" s="55">
        <v>23</v>
      </c>
      <c r="G19" s="55">
        <v>3</v>
      </c>
      <c r="H19" s="86">
        <f t="shared" si="0"/>
        <v>1236.27</v>
      </c>
      <c r="I19" s="86">
        <f t="shared" si="1"/>
        <v>0.618135</v>
      </c>
      <c r="J19" s="56">
        <f t="shared" si="2"/>
        <v>1.23627</v>
      </c>
      <c r="K19" s="56">
        <f t="shared" si="3"/>
        <v>1.8544049999999999</v>
      </c>
    </row>
    <row r="20" spans="1:11" ht="15">
      <c r="A20" s="57">
        <v>17</v>
      </c>
      <c r="B20" s="57" t="s">
        <v>184</v>
      </c>
      <c r="C20" s="81" t="s">
        <v>133</v>
      </c>
      <c r="D20" s="59" t="s">
        <v>186</v>
      </c>
      <c r="E20" s="55">
        <v>30</v>
      </c>
      <c r="F20" s="55">
        <v>30</v>
      </c>
      <c r="G20" s="55">
        <v>3</v>
      </c>
      <c r="H20" s="86">
        <f t="shared" si="0"/>
        <v>2235.8700000000003</v>
      </c>
      <c r="I20" s="86">
        <f t="shared" si="1"/>
        <v>1.1179350000000001</v>
      </c>
      <c r="J20" s="56">
        <f t="shared" si="2"/>
        <v>2.2358700000000002</v>
      </c>
      <c r="K20" s="56">
        <f t="shared" si="3"/>
        <v>3.3538050000000004</v>
      </c>
    </row>
    <row r="21" spans="1:11" ht="15">
      <c r="A21" s="57">
        <v>18</v>
      </c>
      <c r="B21" s="57" t="s">
        <v>184</v>
      </c>
      <c r="C21" s="81" t="s">
        <v>134</v>
      </c>
      <c r="D21" s="59" t="s">
        <v>186</v>
      </c>
      <c r="E21" s="55">
        <v>30</v>
      </c>
      <c r="F21" s="55">
        <v>30</v>
      </c>
      <c r="G21" s="55">
        <v>3</v>
      </c>
      <c r="H21" s="86">
        <f t="shared" si="0"/>
        <v>2235.8700000000003</v>
      </c>
      <c r="I21" s="86">
        <f t="shared" si="1"/>
        <v>1.1179350000000001</v>
      </c>
      <c r="J21" s="56">
        <f t="shared" si="2"/>
        <v>2.2358700000000002</v>
      </c>
      <c r="K21" s="56">
        <f t="shared" si="3"/>
        <v>3.3538050000000004</v>
      </c>
    </row>
    <row r="22" spans="1:11" ht="15">
      <c r="A22" s="57">
        <v>19</v>
      </c>
      <c r="B22" s="57" t="s">
        <v>184</v>
      </c>
      <c r="C22" s="81" t="s">
        <v>135</v>
      </c>
      <c r="D22" s="59" t="s">
        <v>185</v>
      </c>
      <c r="E22" s="55">
        <v>23</v>
      </c>
      <c r="F22" s="55">
        <v>23</v>
      </c>
      <c r="G22" s="55">
        <v>3</v>
      </c>
      <c r="H22" s="86">
        <f t="shared" si="0"/>
        <v>1236.27</v>
      </c>
      <c r="I22" s="86">
        <f t="shared" si="1"/>
        <v>0.618135</v>
      </c>
      <c r="J22" s="56">
        <f t="shared" si="2"/>
        <v>1.23627</v>
      </c>
      <c r="K22" s="56">
        <f t="shared" si="3"/>
        <v>1.8544049999999999</v>
      </c>
    </row>
    <row r="23" spans="1:11" ht="15">
      <c r="A23" s="57">
        <v>20</v>
      </c>
      <c r="B23" s="57" t="s">
        <v>184</v>
      </c>
      <c r="C23" s="81" t="s">
        <v>136</v>
      </c>
      <c r="D23" s="59" t="s">
        <v>186</v>
      </c>
      <c r="E23" s="55">
        <v>30</v>
      </c>
      <c r="F23" s="55">
        <v>30</v>
      </c>
      <c r="G23" s="55">
        <v>3</v>
      </c>
      <c r="H23" s="86">
        <f t="shared" si="0"/>
        <v>2235.8700000000003</v>
      </c>
      <c r="I23" s="86">
        <f t="shared" si="1"/>
        <v>1.1179350000000001</v>
      </c>
      <c r="J23" s="56">
        <f t="shared" si="2"/>
        <v>2.2358700000000002</v>
      </c>
      <c r="K23" s="56">
        <f t="shared" si="3"/>
        <v>3.3538050000000004</v>
      </c>
    </row>
    <row r="24" spans="1:11" ht="15.75">
      <c r="A24" s="57">
        <v>21</v>
      </c>
      <c r="B24" s="57" t="s">
        <v>184</v>
      </c>
      <c r="C24" s="60" t="s">
        <v>137</v>
      </c>
      <c r="D24" s="59" t="s">
        <v>186</v>
      </c>
      <c r="E24" s="55">
        <v>30</v>
      </c>
      <c r="F24" s="55">
        <v>30</v>
      </c>
      <c r="G24" s="55">
        <v>3</v>
      </c>
      <c r="H24" s="86">
        <f t="shared" si="0"/>
        <v>2235.8700000000003</v>
      </c>
      <c r="I24" s="86">
        <f t="shared" si="1"/>
        <v>1.1179350000000001</v>
      </c>
      <c r="J24" s="56">
        <f t="shared" si="2"/>
        <v>2.2358700000000002</v>
      </c>
      <c r="K24" s="56">
        <f t="shared" si="3"/>
        <v>3.3538050000000004</v>
      </c>
    </row>
    <row r="25" spans="1:11" ht="15.75">
      <c r="A25" s="57">
        <v>22</v>
      </c>
      <c r="B25" s="57" t="s">
        <v>184</v>
      </c>
      <c r="C25" s="60" t="s">
        <v>138</v>
      </c>
      <c r="D25" s="60" t="s">
        <v>186</v>
      </c>
      <c r="E25" s="55">
        <v>30</v>
      </c>
      <c r="F25" s="55">
        <v>30</v>
      </c>
      <c r="G25" s="55">
        <v>3</v>
      </c>
      <c r="H25" s="86">
        <f t="shared" si="0"/>
        <v>2235.8700000000003</v>
      </c>
      <c r="I25" s="86">
        <f t="shared" si="1"/>
        <v>1.1179350000000001</v>
      </c>
      <c r="J25" s="56">
        <f t="shared" si="2"/>
        <v>2.2358700000000002</v>
      </c>
      <c r="K25" s="56">
        <f t="shared" si="3"/>
        <v>3.3538050000000004</v>
      </c>
    </row>
    <row r="26" spans="1:11" ht="15.75">
      <c r="A26" s="57">
        <v>23</v>
      </c>
      <c r="B26" s="57" t="s">
        <v>184</v>
      </c>
      <c r="C26" s="60" t="s">
        <v>139</v>
      </c>
      <c r="D26" s="60" t="s">
        <v>186</v>
      </c>
      <c r="E26" s="55">
        <v>30</v>
      </c>
      <c r="F26" s="55">
        <v>30</v>
      </c>
      <c r="G26" s="55">
        <v>3</v>
      </c>
      <c r="H26" s="86">
        <f t="shared" si="0"/>
        <v>2235.8700000000003</v>
      </c>
      <c r="I26" s="86">
        <f t="shared" si="1"/>
        <v>1.1179350000000001</v>
      </c>
      <c r="J26" s="56">
        <f t="shared" si="2"/>
        <v>2.2358700000000002</v>
      </c>
      <c r="K26" s="56">
        <f t="shared" si="3"/>
        <v>3.3538050000000004</v>
      </c>
    </row>
    <row r="27" spans="1:11" ht="15">
      <c r="A27" s="57">
        <v>24</v>
      </c>
      <c r="B27" s="57" t="s">
        <v>184</v>
      </c>
      <c r="C27" s="81" t="s">
        <v>140</v>
      </c>
      <c r="D27" s="59" t="s">
        <v>186</v>
      </c>
      <c r="E27" s="55">
        <v>30</v>
      </c>
      <c r="F27" s="55">
        <v>30</v>
      </c>
      <c r="G27" s="55">
        <v>3</v>
      </c>
      <c r="H27" s="86">
        <f t="shared" si="0"/>
        <v>2235.8700000000003</v>
      </c>
      <c r="I27" s="86">
        <f t="shared" si="1"/>
        <v>1.1179350000000001</v>
      </c>
      <c r="J27" s="56">
        <f t="shared" si="2"/>
        <v>2.2358700000000002</v>
      </c>
      <c r="K27" s="56">
        <f t="shared" si="3"/>
        <v>3.3538050000000004</v>
      </c>
    </row>
    <row r="28" spans="1:11" ht="15">
      <c r="A28" s="57">
        <v>25</v>
      </c>
      <c r="B28" s="57" t="s">
        <v>184</v>
      </c>
      <c r="C28" s="81" t="s">
        <v>141</v>
      </c>
      <c r="D28" s="59" t="s">
        <v>186</v>
      </c>
      <c r="E28" s="55">
        <v>30</v>
      </c>
      <c r="F28" s="55">
        <v>30</v>
      </c>
      <c r="G28" s="55">
        <v>3</v>
      </c>
      <c r="H28" s="86">
        <f t="shared" si="0"/>
        <v>2235.8700000000003</v>
      </c>
      <c r="I28" s="86">
        <f t="shared" si="1"/>
        <v>1.1179350000000001</v>
      </c>
      <c r="J28" s="56">
        <f t="shared" si="2"/>
        <v>2.2358700000000002</v>
      </c>
      <c r="K28" s="56">
        <f t="shared" si="3"/>
        <v>3.3538050000000004</v>
      </c>
    </row>
    <row r="29" spans="1:11" ht="15">
      <c r="A29" s="57">
        <v>26</v>
      </c>
      <c r="B29" s="57" t="s">
        <v>184</v>
      </c>
      <c r="C29" s="81" t="s">
        <v>142</v>
      </c>
      <c r="D29" s="59" t="s">
        <v>186</v>
      </c>
      <c r="E29" s="55">
        <v>30</v>
      </c>
      <c r="F29" s="55">
        <v>30</v>
      </c>
      <c r="G29" s="55">
        <v>3</v>
      </c>
      <c r="H29" s="86">
        <f t="shared" si="0"/>
        <v>2235.8700000000003</v>
      </c>
      <c r="I29" s="86">
        <f t="shared" si="1"/>
        <v>1.1179350000000001</v>
      </c>
      <c r="J29" s="56">
        <f t="shared" si="2"/>
        <v>2.2358700000000002</v>
      </c>
      <c r="K29" s="56">
        <f t="shared" si="3"/>
        <v>3.3538050000000004</v>
      </c>
    </row>
    <row r="30" spans="1:11" ht="15">
      <c r="A30" s="57">
        <v>27</v>
      </c>
      <c r="B30" s="57" t="s">
        <v>184</v>
      </c>
      <c r="C30" s="81" t="s">
        <v>143</v>
      </c>
      <c r="D30" s="59" t="s">
        <v>187</v>
      </c>
      <c r="E30" s="55">
        <v>40</v>
      </c>
      <c r="F30" s="55">
        <v>40</v>
      </c>
      <c r="G30" s="55">
        <v>3</v>
      </c>
      <c r="H30" s="86">
        <f t="shared" si="0"/>
        <v>4173.869999999999</v>
      </c>
      <c r="I30" s="86">
        <f t="shared" si="1"/>
        <v>2.086935</v>
      </c>
      <c r="J30" s="56">
        <f t="shared" si="2"/>
        <v>4.17387</v>
      </c>
      <c r="K30" s="56">
        <f t="shared" si="3"/>
        <v>6.2608049999999995</v>
      </c>
    </row>
    <row r="31" spans="1:11" ht="15">
      <c r="A31" s="57">
        <v>28</v>
      </c>
      <c r="B31" s="57" t="s">
        <v>184</v>
      </c>
      <c r="C31" s="81" t="s">
        <v>144</v>
      </c>
      <c r="D31" s="59" t="s">
        <v>187</v>
      </c>
      <c r="E31" s="55">
        <v>40</v>
      </c>
      <c r="F31" s="55">
        <v>40</v>
      </c>
      <c r="G31" s="55">
        <v>3</v>
      </c>
      <c r="H31" s="86">
        <f t="shared" si="0"/>
        <v>4173.869999999999</v>
      </c>
      <c r="I31" s="86">
        <f t="shared" si="1"/>
        <v>2.086935</v>
      </c>
      <c r="J31" s="56">
        <f t="shared" si="2"/>
        <v>4.17387</v>
      </c>
      <c r="K31" s="56">
        <f t="shared" si="3"/>
        <v>6.2608049999999995</v>
      </c>
    </row>
    <row r="32" spans="1:11" ht="15">
      <c r="A32" s="57">
        <v>29</v>
      </c>
      <c r="B32" s="57" t="s">
        <v>184</v>
      </c>
      <c r="C32" s="81" t="s">
        <v>145</v>
      </c>
      <c r="D32" s="59" t="s">
        <v>186</v>
      </c>
      <c r="E32" s="55">
        <v>30</v>
      </c>
      <c r="F32" s="55">
        <v>30</v>
      </c>
      <c r="G32" s="55">
        <v>3</v>
      </c>
      <c r="H32" s="86">
        <f t="shared" si="0"/>
        <v>2235.8700000000003</v>
      </c>
      <c r="I32" s="86">
        <f t="shared" si="1"/>
        <v>1.1179350000000001</v>
      </c>
      <c r="J32" s="56">
        <f t="shared" si="2"/>
        <v>2.2358700000000002</v>
      </c>
      <c r="K32" s="56">
        <f t="shared" si="3"/>
        <v>3.3538050000000004</v>
      </c>
    </row>
    <row r="33" spans="1:11" ht="15">
      <c r="A33" s="57">
        <v>30</v>
      </c>
      <c r="B33" s="57" t="s">
        <v>184</v>
      </c>
      <c r="C33" s="81" t="s">
        <v>145</v>
      </c>
      <c r="D33" s="59" t="s">
        <v>187</v>
      </c>
      <c r="E33" s="55">
        <v>40</v>
      </c>
      <c r="F33" s="55">
        <v>40</v>
      </c>
      <c r="G33" s="55">
        <v>3</v>
      </c>
      <c r="H33" s="86">
        <f t="shared" si="0"/>
        <v>4173.869999999999</v>
      </c>
      <c r="I33" s="86">
        <f t="shared" si="1"/>
        <v>2.086935</v>
      </c>
      <c r="J33" s="56">
        <f t="shared" si="2"/>
        <v>4.17387</v>
      </c>
      <c r="K33" s="56">
        <f t="shared" si="3"/>
        <v>6.2608049999999995</v>
      </c>
    </row>
    <row r="34" spans="1:11" ht="15">
      <c r="A34" s="57">
        <v>31</v>
      </c>
      <c r="B34" s="57" t="s">
        <v>184</v>
      </c>
      <c r="C34" s="81" t="s">
        <v>146</v>
      </c>
      <c r="D34" s="59" t="s">
        <v>185</v>
      </c>
      <c r="E34" s="55">
        <v>23</v>
      </c>
      <c r="F34" s="55">
        <v>23</v>
      </c>
      <c r="G34" s="55">
        <v>3</v>
      </c>
      <c r="H34" s="86">
        <f t="shared" si="0"/>
        <v>1236.27</v>
      </c>
      <c r="I34" s="86">
        <f t="shared" si="1"/>
        <v>0.618135</v>
      </c>
      <c r="J34" s="56">
        <f t="shared" si="2"/>
        <v>1.23627</v>
      </c>
      <c r="K34" s="56">
        <f t="shared" si="3"/>
        <v>1.8544049999999999</v>
      </c>
    </row>
    <row r="35" spans="1:11" ht="15">
      <c r="A35" s="57">
        <v>32</v>
      </c>
      <c r="B35" s="57" t="s">
        <v>184</v>
      </c>
      <c r="C35" s="81" t="s">
        <v>147</v>
      </c>
      <c r="D35" s="59" t="s">
        <v>185</v>
      </c>
      <c r="E35" s="55">
        <v>23</v>
      </c>
      <c r="F35" s="55">
        <v>23</v>
      </c>
      <c r="G35" s="55">
        <v>3</v>
      </c>
      <c r="H35" s="86">
        <f t="shared" si="0"/>
        <v>1236.27</v>
      </c>
      <c r="I35" s="86">
        <f t="shared" si="1"/>
        <v>0.618135</v>
      </c>
      <c r="J35" s="56">
        <f t="shared" si="2"/>
        <v>1.23627</v>
      </c>
      <c r="K35" s="56">
        <f t="shared" si="3"/>
        <v>1.8544049999999999</v>
      </c>
    </row>
    <row r="36" spans="1:11" ht="15">
      <c r="A36" s="57">
        <v>33</v>
      </c>
      <c r="B36" s="57" t="s">
        <v>184</v>
      </c>
      <c r="C36" s="81" t="s">
        <v>148</v>
      </c>
      <c r="D36" s="58" t="s">
        <v>185</v>
      </c>
      <c r="E36" s="55">
        <v>23</v>
      </c>
      <c r="F36" s="55">
        <v>23</v>
      </c>
      <c r="G36" s="55">
        <v>3</v>
      </c>
      <c r="H36" s="86">
        <f aca="true" t="shared" si="4" ref="H36:H67">(E36+(E36-(2*G36*0.1)*(G36/0.3-1)))/2*(F36+(F36-(2*G36*0.1)*(G36/0.3-1)))/2*G36</f>
        <v>1236.27</v>
      </c>
      <c r="I36" s="86">
        <f t="shared" si="1"/>
        <v>0.618135</v>
      </c>
      <c r="J36" s="56">
        <f t="shared" si="2"/>
        <v>1.23627</v>
      </c>
      <c r="K36" s="56">
        <f t="shared" si="3"/>
        <v>1.8544049999999999</v>
      </c>
    </row>
    <row r="37" spans="1:11" ht="15">
      <c r="A37" s="57">
        <v>34</v>
      </c>
      <c r="B37" s="57" t="s">
        <v>184</v>
      </c>
      <c r="C37" s="81" t="s">
        <v>148</v>
      </c>
      <c r="D37" s="58" t="s">
        <v>185</v>
      </c>
      <c r="E37" s="55">
        <v>23</v>
      </c>
      <c r="F37" s="55">
        <v>23</v>
      </c>
      <c r="G37" s="55">
        <v>3</v>
      </c>
      <c r="H37" s="86">
        <f t="shared" si="4"/>
        <v>1236.27</v>
      </c>
      <c r="I37" s="86">
        <f t="shared" si="1"/>
        <v>0.618135</v>
      </c>
      <c r="J37" s="56">
        <f t="shared" si="2"/>
        <v>1.23627</v>
      </c>
      <c r="K37" s="56">
        <f t="shared" si="3"/>
        <v>1.8544049999999999</v>
      </c>
    </row>
    <row r="38" spans="1:11" ht="15">
      <c r="A38" s="57">
        <v>35</v>
      </c>
      <c r="B38" s="57" t="s">
        <v>184</v>
      </c>
      <c r="C38" s="81" t="s">
        <v>149</v>
      </c>
      <c r="D38" s="58" t="s">
        <v>185</v>
      </c>
      <c r="E38" s="55">
        <v>23</v>
      </c>
      <c r="F38" s="55">
        <v>23</v>
      </c>
      <c r="G38" s="55">
        <v>3</v>
      </c>
      <c r="H38" s="86">
        <f t="shared" si="4"/>
        <v>1236.27</v>
      </c>
      <c r="I38" s="86">
        <f t="shared" si="1"/>
        <v>0.618135</v>
      </c>
      <c r="J38" s="56">
        <f t="shared" si="2"/>
        <v>1.23627</v>
      </c>
      <c r="K38" s="56">
        <f t="shared" si="3"/>
        <v>1.8544049999999999</v>
      </c>
    </row>
    <row r="39" spans="1:11" ht="15">
      <c r="A39" s="57">
        <v>36</v>
      </c>
      <c r="B39" s="57" t="s">
        <v>184</v>
      </c>
      <c r="C39" s="81" t="s">
        <v>149</v>
      </c>
      <c r="D39" s="58" t="s">
        <v>187</v>
      </c>
      <c r="E39" s="55">
        <v>40</v>
      </c>
      <c r="F39" s="55">
        <v>40</v>
      </c>
      <c r="G39" s="55">
        <v>3</v>
      </c>
      <c r="H39" s="86">
        <f t="shared" si="4"/>
        <v>4173.869999999999</v>
      </c>
      <c r="I39" s="86">
        <f t="shared" si="1"/>
        <v>2.086935</v>
      </c>
      <c r="J39" s="56">
        <f t="shared" si="2"/>
        <v>4.17387</v>
      </c>
      <c r="K39" s="56">
        <f t="shared" si="3"/>
        <v>6.2608049999999995</v>
      </c>
    </row>
    <row r="40" spans="1:11" ht="15">
      <c r="A40" s="57">
        <v>37</v>
      </c>
      <c r="B40" s="57" t="s">
        <v>184</v>
      </c>
      <c r="C40" s="81" t="s">
        <v>150</v>
      </c>
      <c r="D40" s="58" t="s">
        <v>186</v>
      </c>
      <c r="E40" s="55">
        <v>30</v>
      </c>
      <c r="F40" s="55">
        <v>30</v>
      </c>
      <c r="G40" s="55">
        <v>3</v>
      </c>
      <c r="H40" s="86">
        <f t="shared" si="4"/>
        <v>2235.8700000000003</v>
      </c>
      <c r="I40" s="86">
        <f t="shared" si="1"/>
        <v>1.1179350000000001</v>
      </c>
      <c r="J40" s="56">
        <f t="shared" si="2"/>
        <v>2.2358700000000002</v>
      </c>
      <c r="K40" s="56">
        <f t="shared" si="3"/>
        <v>3.3538050000000004</v>
      </c>
    </row>
    <row r="41" spans="1:11" ht="15">
      <c r="A41" s="57">
        <v>38</v>
      </c>
      <c r="B41" s="57" t="s">
        <v>184</v>
      </c>
      <c r="C41" s="81" t="s">
        <v>151</v>
      </c>
      <c r="D41" s="58" t="s">
        <v>186</v>
      </c>
      <c r="E41" s="55">
        <v>30</v>
      </c>
      <c r="F41" s="55">
        <v>30</v>
      </c>
      <c r="G41" s="55">
        <v>3</v>
      </c>
      <c r="H41" s="86">
        <f t="shared" si="4"/>
        <v>2235.8700000000003</v>
      </c>
      <c r="I41" s="86">
        <f t="shared" si="1"/>
        <v>1.1179350000000001</v>
      </c>
      <c r="J41" s="56">
        <f t="shared" si="2"/>
        <v>2.2358700000000002</v>
      </c>
      <c r="K41" s="56">
        <f t="shared" si="3"/>
        <v>3.3538050000000004</v>
      </c>
    </row>
    <row r="42" spans="1:11" ht="15">
      <c r="A42" s="57">
        <v>39</v>
      </c>
      <c r="B42" s="57" t="s">
        <v>184</v>
      </c>
      <c r="C42" s="81" t="s">
        <v>152</v>
      </c>
      <c r="D42" s="58" t="s">
        <v>187</v>
      </c>
      <c r="E42" s="55">
        <v>40</v>
      </c>
      <c r="F42" s="55">
        <v>40</v>
      </c>
      <c r="G42" s="55">
        <v>3</v>
      </c>
      <c r="H42" s="86">
        <f t="shared" si="4"/>
        <v>4173.869999999999</v>
      </c>
      <c r="I42" s="86">
        <f t="shared" si="1"/>
        <v>2.086935</v>
      </c>
      <c r="J42" s="56">
        <f t="shared" si="2"/>
        <v>4.17387</v>
      </c>
      <c r="K42" s="56">
        <f t="shared" si="3"/>
        <v>6.2608049999999995</v>
      </c>
    </row>
    <row r="43" spans="1:11" ht="15">
      <c r="A43" s="57">
        <v>40</v>
      </c>
      <c r="B43" s="57" t="s">
        <v>184</v>
      </c>
      <c r="C43" s="81" t="s">
        <v>153</v>
      </c>
      <c r="D43" s="58" t="s">
        <v>186</v>
      </c>
      <c r="E43" s="55">
        <v>30</v>
      </c>
      <c r="F43" s="55">
        <v>30</v>
      </c>
      <c r="G43" s="55">
        <v>3</v>
      </c>
      <c r="H43" s="86">
        <f t="shared" si="4"/>
        <v>2235.8700000000003</v>
      </c>
      <c r="I43" s="86">
        <f t="shared" si="1"/>
        <v>1.1179350000000001</v>
      </c>
      <c r="J43" s="56">
        <f t="shared" si="2"/>
        <v>2.2358700000000002</v>
      </c>
      <c r="K43" s="56">
        <f t="shared" si="3"/>
        <v>3.3538050000000004</v>
      </c>
    </row>
    <row r="44" spans="1:11" ht="15">
      <c r="A44" s="57">
        <v>41</v>
      </c>
      <c r="B44" s="57" t="s">
        <v>184</v>
      </c>
      <c r="C44" s="81" t="s">
        <v>154</v>
      </c>
      <c r="D44" s="58" t="s">
        <v>186</v>
      </c>
      <c r="E44" s="55">
        <v>30</v>
      </c>
      <c r="F44" s="55">
        <v>30</v>
      </c>
      <c r="G44" s="55">
        <v>3</v>
      </c>
      <c r="H44" s="86">
        <f t="shared" si="4"/>
        <v>2235.8700000000003</v>
      </c>
      <c r="I44" s="86">
        <f t="shared" si="1"/>
        <v>1.1179350000000001</v>
      </c>
      <c r="J44" s="56">
        <f t="shared" si="2"/>
        <v>2.2358700000000002</v>
      </c>
      <c r="K44" s="56">
        <f t="shared" si="3"/>
        <v>3.3538050000000004</v>
      </c>
    </row>
    <row r="45" spans="1:11" ht="15">
      <c r="A45" s="57">
        <v>42</v>
      </c>
      <c r="B45" s="57" t="s">
        <v>184</v>
      </c>
      <c r="C45" s="81" t="s">
        <v>155</v>
      </c>
      <c r="D45" s="58" t="s">
        <v>185</v>
      </c>
      <c r="E45" s="55">
        <v>23</v>
      </c>
      <c r="F45" s="55">
        <v>23</v>
      </c>
      <c r="G45" s="55">
        <v>3</v>
      </c>
      <c r="H45" s="86">
        <f t="shared" si="4"/>
        <v>1236.27</v>
      </c>
      <c r="I45" s="86">
        <f t="shared" si="1"/>
        <v>0.618135</v>
      </c>
      <c r="J45" s="56">
        <f t="shared" si="2"/>
        <v>1.23627</v>
      </c>
      <c r="K45" s="56">
        <f t="shared" si="3"/>
        <v>1.8544049999999999</v>
      </c>
    </row>
    <row r="46" spans="1:11" ht="15">
      <c r="A46" s="57">
        <v>43</v>
      </c>
      <c r="B46" s="57" t="s">
        <v>184</v>
      </c>
      <c r="C46" s="81" t="s">
        <v>156</v>
      </c>
      <c r="D46" s="58" t="s">
        <v>185</v>
      </c>
      <c r="E46" s="55">
        <v>23</v>
      </c>
      <c r="F46" s="55">
        <v>23</v>
      </c>
      <c r="G46" s="55">
        <v>3</v>
      </c>
      <c r="H46" s="86">
        <f t="shared" si="4"/>
        <v>1236.27</v>
      </c>
      <c r="I46" s="86">
        <f t="shared" si="1"/>
        <v>0.618135</v>
      </c>
      <c r="J46" s="56">
        <f t="shared" si="2"/>
        <v>1.23627</v>
      </c>
      <c r="K46" s="56">
        <f t="shared" si="3"/>
        <v>1.8544049999999999</v>
      </c>
    </row>
    <row r="47" spans="1:11" ht="15">
      <c r="A47" s="57">
        <v>44</v>
      </c>
      <c r="B47" s="57" t="s">
        <v>184</v>
      </c>
      <c r="C47" s="81" t="s">
        <v>157</v>
      </c>
      <c r="D47" s="58" t="s">
        <v>186</v>
      </c>
      <c r="E47" s="55">
        <v>30</v>
      </c>
      <c r="F47" s="55">
        <v>30</v>
      </c>
      <c r="G47" s="55">
        <v>3</v>
      </c>
      <c r="H47" s="86">
        <f t="shared" si="4"/>
        <v>2235.8700000000003</v>
      </c>
      <c r="I47" s="86">
        <f t="shared" si="1"/>
        <v>1.1179350000000001</v>
      </c>
      <c r="J47" s="56">
        <f t="shared" si="2"/>
        <v>2.2358700000000002</v>
      </c>
      <c r="K47" s="56">
        <f t="shared" si="3"/>
        <v>3.3538050000000004</v>
      </c>
    </row>
    <row r="48" spans="1:11" ht="15">
      <c r="A48" s="57">
        <v>45</v>
      </c>
      <c r="B48" s="57" t="s">
        <v>184</v>
      </c>
      <c r="C48" s="81" t="s">
        <v>158</v>
      </c>
      <c r="D48" s="58" t="s">
        <v>186</v>
      </c>
      <c r="E48" s="55">
        <v>30</v>
      </c>
      <c r="F48" s="55">
        <v>30</v>
      </c>
      <c r="G48" s="55">
        <v>3</v>
      </c>
      <c r="H48" s="86">
        <f t="shared" si="4"/>
        <v>2235.8700000000003</v>
      </c>
      <c r="I48" s="86">
        <f t="shared" si="1"/>
        <v>1.1179350000000001</v>
      </c>
      <c r="J48" s="56">
        <f t="shared" si="2"/>
        <v>2.2358700000000002</v>
      </c>
      <c r="K48" s="56">
        <f t="shared" si="3"/>
        <v>3.3538050000000004</v>
      </c>
    </row>
    <row r="49" spans="1:11" ht="15">
      <c r="A49" s="57">
        <v>46</v>
      </c>
      <c r="B49" s="57" t="s">
        <v>184</v>
      </c>
      <c r="C49" s="81" t="s">
        <v>159</v>
      </c>
      <c r="D49" s="58" t="s">
        <v>185</v>
      </c>
      <c r="E49" s="55">
        <v>23</v>
      </c>
      <c r="F49" s="55">
        <v>23</v>
      </c>
      <c r="G49" s="55">
        <v>3</v>
      </c>
      <c r="H49" s="86">
        <f t="shared" si="4"/>
        <v>1236.27</v>
      </c>
      <c r="I49" s="86">
        <f t="shared" si="1"/>
        <v>0.618135</v>
      </c>
      <c r="J49" s="56">
        <f t="shared" si="2"/>
        <v>1.23627</v>
      </c>
      <c r="K49" s="56">
        <f t="shared" si="3"/>
        <v>1.8544049999999999</v>
      </c>
    </row>
    <row r="50" spans="1:11" ht="15">
      <c r="A50" s="57">
        <v>47</v>
      </c>
      <c r="B50" s="57" t="s">
        <v>184</v>
      </c>
      <c r="C50" s="81" t="s">
        <v>160</v>
      </c>
      <c r="D50" s="58" t="s">
        <v>186</v>
      </c>
      <c r="E50" s="55">
        <v>30</v>
      </c>
      <c r="F50" s="55">
        <v>30</v>
      </c>
      <c r="G50" s="55">
        <v>3</v>
      </c>
      <c r="H50" s="86">
        <f t="shared" si="4"/>
        <v>2235.8700000000003</v>
      </c>
      <c r="I50" s="86">
        <f t="shared" si="1"/>
        <v>1.1179350000000001</v>
      </c>
      <c r="J50" s="56">
        <f t="shared" si="2"/>
        <v>2.2358700000000002</v>
      </c>
      <c r="K50" s="56">
        <f t="shared" si="3"/>
        <v>3.3538050000000004</v>
      </c>
    </row>
    <row r="51" spans="1:11" ht="15">
      <c r="A51" s="57">
        <v>48</v>
      </c>
      <c r="B51" s="57" t="s">
        <v>184</v>
      </c>
      <c r="C51" s="81" t="s">
        <v>161</v>
      </c>
      <c r="D51" s="58" t="s">
        <v>187</v>
      </c>
      <c r="E51" s="55">
        <v>40</v>
      </c>
      <c r="F51" s="55">
        <v>40</v>
      </c>
      <c r="G51" s="55">
        <v>3</v>
      </c>
      <c r="H51" s="86">
        <f t="shared" si="4"/>
        <v>4173.869999999999</v>
      </c>
      <c r="I51" s="86">
        <f t="shared" si="1"/>
        <v>2.086935</v>
      </c>
      <c r="J51" s="56">
        <f t="shared" si="2"/>
        <v>4.17387</v>
      </c>
      <c r="K51" s="56">
        <f t="shared" si="3"/>
        <v>6.2608049999999995</v>
      </c>
    </row>
    <row r="52" spans="1:11" ht="15">
      <c r="A52" s="57">
        <v>49</v>
      </c>
      <c r="B52" s="57" t="s">
        <v>184</v>
      </c>
      <c r="C52" s="81" t="s">
        <v>161</v>
      </c>
      <c r="D52" s="58" t="s">
        <v>185</v>
      </c>
      <c r="E52" s="55">
        <v>23</v>
      </c>
      <c r="F52" s="55">
        <v>23</v>
      </c>
      <c r="G52" s="55">
        <v>3</v>
      </c>
      <c r="H52" s="86">
        <f t="shared" si="4"/>
        <v>1236.27</v>
      </c>
      <c r="I52" s="86">
        <f t="shared" si="1"/>
        <v>0.618135</v>
      </c>
      <c r="J52" s="56">
        <f t="shared" si="2"/>
        <v>1.23627</v>
      </c>
      <c r="K52" s="56">
        <f t="shared" si="3"/>
        <v>1.8544049999999999</v>
      </c>
    </row>
    <row r="53" spans="1:11" ht="15">
      <c r="A53" s="57">
        <v>50</v>
      </c>
      <c r="B53" s="57" t="s">
        <v>184</v>
      </c>
      <c r="C53" s="81" t="s">
        <v>162</v>
      </c>
      <c r="D53" s="58" t="s">
        <v>186</v>
      </c>
      <c r="E53" s="55">
        <v>30</v>
      </c>
      <c r="F53" s="55">
        <v>30</v>
      </c>
      <c r="G53" s="55">
        <v>3</v>
      </c>
      <c r="H53" s="86">
        <f t="shared" si="4"/>
        <v>2235.8700000000003</v>
      </c>
      <c r="I53" s="86">
        <f t="shared" si="1"/>
        <v>1.1179350000000001</v>
      </c>
      <c r="J53" s="56">
        <f t="shared" si="2"/>
        <v>2.2358700000000002</v>
      </c>
      <c r="K53" s="56">
        <f t="shared" si="3"/>
        <v>3.3538050000000004</v>
      </c>
    </row>
    <row r="54" spans="1:11" ht="15">
      <c r="A54" s="57">
        <v>51</v>
      </c>
      <c r="B54" s="57" t="s">
        <v>184</v>
      </c>
      <c r="C54" s="81" t="s">
        <v>163</v>
      </c>
      <c r="D54" s="58" t="s">
        <v>186</v>
      </c>
      <c r="E54" s="55">
        <v>30</v>
      </c>
      <c r="F54" s="55">
        <v>30</v>
      </c>
      <c r="G54" s="55">
        <v>3</v>
      </c>
      <c r="H54" s="86">
        <f t="shared" si="4"/>
        <v>2235.8700000000003</v>
      </c>
      <c r="I54" s="86">
        <f t="shared" si="1"/>
        <v>1.1179350000000001</v>
      </c>
      <c r="J54" s="56">
        <f t="shared" si="2"/>
        <v>2.2358700000000002</v>
      </c>
      <c r="K54" s="56">
        <f t="shared" si="3"/>
        <v>3.3538050000000004</v>
      </c>
    </row>
    <row r="55" spans="1:11" ht="15">
      <c r="A55" s="57">
        <v>52</v>
      </c>
      <c r="B55" s="57" t="s">
        <v>184</v>
      </c>
      <c r="C55" s="81" t="s">
        <v>164</v>
      </c>
      <c r="D55" s="58" t="s">
        <v>186</v>
      </c>
      <c r="E55" s="55">
        <v>30</v>
      </c>
      <c r="F55" s="55">
        <v>30</v>
      </c>
      <c r="G55" s="55">
        <v>3</v>
      </c>
      <c r="H55" s="86">
        <f t="shared" si="4"/>
        <v>2235.8700000000003</v>
      </c>
      <c r="I55" s="86">
        <f t="shared" si="1"/>
        <v>1.1179350000000001</v>
      </c>
      <c r="J55" s="56">
        <f t="shared" si="2"/>
        <v>2.2358700000000002</v>
      </c>
      <c r="K55" s="56">
        <f t="shared" si="3"/>
        <v>3.3538050000000004</v>
      </c>
    </row>
    <row r="56" spans="1:11" ht="15">
      <c r="A56" s="57">
        <v>53</v>
      </c>
      <c r="B56" s="57" t="s">
        <v>184</v>
      </c>
      <c r="C56" s="81" t="s">
        <v>165</v>
      </c>
      <c r="D56" s="58" t="s">
        <v>187</v>
      </c>
      <c r="E56" s="55">
        <v>40</v>
      </c>
      <c r="F56" s="55">
        <v>40</v>
      </c>
      <c r="G56" s="55">
        <v>3</v>
      </c>
      <c r="H56" s="86">
        <f t="shared" si="4"/>
        <v>4173.869999999999</v>
      </c>
      <c r="I56" s="86">
        <f t="shared" si="1"/>
        <v>2.086935</v>
      </c>
      <c r="J56" s="56">
        <f t="shared" si="2"/>
        <v>4.17387</v>
      </c>
      <c r="K56" s="56">
        <f t="shared" si="3"/>
        <v>6.2608049999999995</v>
      </c>
    </row>
    <row r="57" spans="1:11" ht="15">
      <c r="A57" s="57">
        <v>54</v>
      </c>
      <c r="B57" s="57" t="s">
        <v>184</v>
      </c>
      <c r="C57" s="81" t="s">
        <v>166</v>
      </c>
      <c r="D57" s="58" t="s">
        <v>187</v>
      </c>
      <c r="E57" s="55">
        <v>40</v>
      </c>
      <c r="F57" s="55">
        <v>40</v>
      </c>
      <c r="G57" s="55">
        <v>3</v>
      </c>
      <c r="H57" s="86">
        <f t="shared" si="4"/>
        <v>4173.869999999999</v>
      </c>
      <c r="I57" s="86">
        <f t="shared" si="1"/>
        <v>2.086935</v>
      </c>
      <c r="J57" s="56">
        <f t="shared" si="2"/>
        <v>4.17387</v>
      </c>
      <c r="K57" s="56">
        <f t="shared" si="3"/>
        <v>6.2608049999999995</v>
      </c>
    </row>
    <row r="58" spans="1:11" ht="15">
      <c r="A58" s="57">
        <v>55</v>
      </c>
      <c r="B58" s="57" t="s">
        <v>184</v>
      </c>
      <c r="C58" s="81" t="s">
        <v>166</v>
      </c>
      <c r="D58" s="58" t="s">
        <v>188</v>
      </c>
      <c r="E58" s="55">
        <v>30</v>
      </c>
      <c r="F58" s="55">
        <v>23</v>
      </c>
      <c r="G58" s="55">
        <v>3</v>
      </c>
      <c r="H58" s="86">
        <f t="shared" si="4"/>
        <v>1662.5700000000002</v>
      </c>
      <c r="I58" s="86">
        <f t="shared" si="1"/>
        <v>0.831285</v>
      </c>
      <c r="J58" s="56">
        <f t="shared" si="2"/>
        <v>1.66257</v>
      </c>
      <c r="K58" s="56">
        <f t="shared" si="3"/>
        <v>2.493855</v>
      </c>
    </row>
    <row r="59" spans="1:11" ht="15">
      <c r="A59" s="57">
        <v>56</v>
      </c>
      <c r="B59" s="57" t="s">
        <v>184</v>
      </c>
      <c r="C59" s="81" t="s">
        <v>167</v>
      </c>
      <c r="D59" s="58" t="s">
        <v>187</v>
      </c>
      <c r="E59" s="55">
        <v>40</v>
      </c>
      <c r="F59" s="55">
        <v>40</v>
      </c>
      <c r="G59" s="55">
        <v>3</v>
      </c>
      <c r="H59" s="86">
        <f t="shared" si="4"/>
        <v>4173.869999999999</v>
      </c>
      <c r="I59" s="86">
        <f t="shared" si="1"/>
        <v>2.086935</v>
      </c>
      <c r="J59" s="56">
        <f t="shared" si="2"/>
        <v>4.17387</v>
      </c>
      <c r="K59" s="56">
        <f t="shared" si="3"/>
        <v>6.2608049999999995</v>
      </c>
    </row>
    <row r="60" spans="1:11" ht="15">
      <c r="A60" s="57">
        <v>57</v>
      </c>
      <c r="B60" s="57" t="s">
        <v>184</v>
      </c>
      <c r="C60" s="81" t="s">
        <v>168</v>
      </c>
      <c r="D60" s="58" t="s">
        <v>187</v>
      </c>
      <c r="E60" s="55">
        <v>40</v>
      </c>
      <c r="F60" s="55">
        <v>40</v>
      </c>
      <c r="G60" s="55">
        <v>3</v>
      </c>
      <c r="H60" s="86">
        <f t="shared" si="4"/>
        <v>4173.869999999999</v>
      </c>
      <c r="I60" s="86">
        <f t="shared" si="1"/>
        <v>2.086935</v>
      </c>
      <c r="J60" s="56">
        <f t="shared" si="2"/>
        <v>4.17387</v>
      </c>
      <c r="K60" s="56">
        <f t="shared" si="3"/>
        <v>6.2608049999999995</v>
      </c>
    </row>
    <row r="61" spans="1:11" ht="15">
      <c r="A61" s="57">
        <v>58</v>
      </c>
      <c r="B61" s="57" t="s">
        <v>184</v>
      </c>
      <c r="C61" s="81" t="s">
        <v>168</v>
      </c>
      <c r="D61" s="58" t="s">
        <v>185</v>
      </c>
      <c r="E61" s="55">
        <v>23</v>
      </c>
      <c r="F61" s="55">
        <v>23</v>
      </c>
      <c r="G61" s="55">
        <v>3</v>
      </c>
      <c r="H61" s="86">
        <f t="shared" si="4"/>
        <v>1236.27</v>
      </c>
      <c r="I61" s="86">
        <f t="shared" si="1"/>
        <v>0.618135</v>
      </c>
      <c r="J61" s="56">
        <f t="shared" si="2"/>
        <v>1.23627</v>
      </c>
      <c r="K61" s="56">
        <f t="shared" si="3"/>
        <v>1.8544049999999999</v>
      </c>
    </row>
    <row r="62" spans="1:11" ht="15">
      <c r="A62" s="57">
        <v>59</v>
      </c>
      <c r="B62" s="57" t="s">
        <v>184</v>
      </c>
      <c r="C62" s="81" t="s">
        <v>169</v>
      </c>
      <c r="D62" s="58" t="s">
        <v>185</v>
      </c>
      <c r="E62" s="55">
        <v>23</v>
      </c>
      <c r="F62" s="55">
        <v>23</v>
      </c>
      <c r="G62" s="55">
        <v>3</v>
      </c>
      <c r="H62" s="86">
        <f t="shared" si="4"/>
        <v>1236.27</v>
      </c>
      <c r="I62" s="86">
        <f t="shared" si="1"/>
        <v>0.618135</v>
      </c>
      <c r="J62" s="56">
        <f t="shared" si="2"/>
        <v>1.23627</v>
      </c>
      <c r="K62" s="56">
        <f t="shared" si="3"/>
        <v>1.8544049999999999</v>
      </c>
    </row>
    <row r="63" spans="1:11" ht="15">
      <c r="A63" s="57">
        <v>60</v>
      </c>
      <c r="B63" s="57" t="s">
        <v>184</v>
      </c>
      <c r="C63" s="81" t="s">
        <v>170</v>
      </c>
      <c r="D63" s="58" t="s">
        <v>186</v>
      </c>
      <c r="E63" s="55">
        <v>30</v>
      </c>
      <c r="F63" s="55">
        <v>30</v>
      </c>
      <c r="G63" s="55">
        <v>3</v>
      </c>
      <c r="H63" s="86">
        <f t="shared" si="4"/>
        <v>2235.8700000000003</v>
      </c>
      <c r="I63" s="86">
        <f t="shared" si="1"/>
        <v>1.1179350000000001</v>
      </c>
      <c r="J63" s="56">
        <f t="shared" si="2"/>
        <v>2.2358700000000002</v>
      </c>
      <c r="K63" s="56">
        <f t="shared" si="3"/>
        <v>3.3538050000000004</v>
      </c>
    </row>
    <row r="64" spans="1:11" ht="15">
      <c r="A64" s="57">
        <v>61</v>
      </c>
      <c r="B64" s="57" t="s">
        <v>184</v>
      </c>
      <c r="C64" s="81" t="s">
        <v>171</v>
      </c>
      <c r="D64" s="58" t="s">
        <v>185</v>
      </c>
      <c r="E64" s="55">
        <v>23</v>
      </c>
      <c r="F64" s="55">
        <v>23</v>
      </c>
      <c r="G64" s="55">
        <v>3</v>
      </c>
      <c r="H64" s="86">
        <f t="shared" si="4"/>
        <v>1236.27</v>
      </c>
      <c r="I64" s="86">
        <f t="shared" si="1"/>
        <v>0.618135</v>
      </c>
      <c r="J64" s="56">
        <f t="shared" si="2"/>
        <v>1.23627</v>
      </c>
      <c r="K64" s="56">
        <f t="shared" si="3"/>
        <v>1.8544049999999999</v>
      </c>
    </row>
    <row r="65" spans="1:11" ht="15">
      <c r="A65" s="57">
        <v>62</v>
      </c>
      <c r="B65" s="57" t="s">
        <v>184</v>
      </c>
      <c r="C65" s="81" t="s">
        <v>172</v>
      </c>
      <c r="D65" s="58" t="s">
        <v>186</v>
      </c>
      <c r="E65" s="55">
        <v>30</v>
      </c>
      <c r="F65" s="55">
        <v>30</v>
      </c>
      <c r="G65" s="55">
        <v>3</v>
      </c>
      <c r="H65" s="86">
        <f t="shared" si="4"/>
        <v>2235.8700000000003</v>
      </c>
      <c r="I65" s="86">
        <f t="shared" si="1"/>
        <v>1.1179350000000001</v>
      </c>
      <c r="J65" s="56">
        <f t="shared" si="2"/>
        <v>2.2358700000000002</v>
      </c>
      <c r="K65" s="56">
        <f t="shared" si="3"/>
        <v>3.3538050000000004</v>
      </c>
    </row>
    <row r="66" spans="1:11" ht="15">
      <c r="A66" s="57">
        <v>63</v>
      </c>
      <c r="B66" s="57" t="s">
        <v>184</v>
      </c>
      <c r="C66" s="81" t="s">
        <v>173</v>
      </c>
      <c r="D66" s="58" t="s">
        <v>186</v>
      </c>
      <c r="E66" s="55">
        <v>30</v>
      </c>
      <c r="F66" s="55">
        <v>30</v>
      </c>
      <c r="G66" s="55">
        <v>3</v>
      </c>
      <c r="H66" s="86">
        <f t="shared" si="4"/>
        <v>2235.8700000000003</v>
      </c>
      <c r="I66" s="86">
        <f t="shared" si="1"/>
        <v>1.1179350000000001</v>
      </c>
      <c r="J66" s="56">
        <f t="shared" si="2"/>
        <v>2.2358700000000002</v>
      </c>
      <c r="K66" s="56">
        <f t="shared" si="3"/>
        <v>3.3538050000000004</v>
      </c>
    </row>
    <row r="67" spans="1:11" ht="15">
      <c r="A67" s="57">
        <v>64</v>
      </c>
      <c r="B67" s="57" t="s">
        <v>184</v>
      </c>
      <c r="C67" s="81" t="s">
        <v>174</v>
      </c>
      <c r="D67" s="58" t="s">
        <v>187</v>
      </c>
      <c r="E67" s="55">
        <v>40</v>
      </c>
      <c r="F67" s="55">
        <v>40</v>
      </c>
      <c r="G67" s="55">
        <v>3</v>
      </c>
      <c r="H67" s="86">
        <f t="shared" si="4"/>
        <v>4173.869999999999</v>
      </c>
      <c r="I67" s="86">
        <f t="shared" si="1"/>
        <v>2.086935</v>
      </c>
      <c r="J67" s="56">
        <f t="shared" si="2"/>
        <v>4.17387</v>
      </c>
      <c r="K67" s="56">
        <f t="shared" si="3"/>
        <v>6.2608049999999995</v>
      </c>
    </row>
    <row r="68" spans="1:11" ht="15">
      <c r="A68" s="57">
        <v>65</v>
      </c>
      <c r="B68" s="57" t="s">
        <v>184</v>
      </c>
      <c r="C68" s="81" t="s">
        <v>175</v>
      </c>
      <c r="D68" s="58" t="s">
        <v>186</v>
      </c>
      <c r="E68" s="55">
        <v>30</v>
      </c>
      <c r="F68" s="55">
        <v>30</v>
      </c>
      <c r="G68" s="55">
        <v>3</v>
      </c>
      <c r="H68" s="86">
        <f aca="true" t="shared" si="5" ref="H68:H77">(E68+(E68-(2*G68*0.1)*(G68/0.3-1)))/2*(F68+(F68-(2*G68*0.1)*(G68/0.3-1)))/2*G68</f>
        <v>2235.8700000000003</v>
      </c>
      <c r="I68" s="86">
        <f t="shared" si="1"/>
        <v>1.1179350000000001</v>
      </c>
      <c r="J68" s="56">
        <f t="shared" si="2"/>
        <v>2.2358700000000002</v>
      </c>
      <c r="K68" s="56">
        <f t="shared" si="3"/>
        <v>3.3538050000000004</v>
      </c>
    </row>
    <row r="69" spans="1:11" ht="15">
      <c r="A69" s="57">
        <v>66</v>
      </c>
      <c r="B69" s="57" t="s">
        <v>184</v>
      </c>
      <c r="C69" s="81" t="s">
        <v>176</v>
      </c>
      <c r="D69" s="58" t="s">
        <v>186</v>
      </c>
      <c r="E69" s="55">
        <v>30</v>
      </c>
      <c r="F69" s="55">
        <v>30</v>
      </c>
      <c r="G69" s="55">
        <v>3</v>
      </c>
      <c r="H69" s="86">
        <f t="shared" si="5"/>
        <v>2235.8700000000003</v>
      </c>
      <c r="I69" s="86">
        <f aca="true" t="shared" si="6" ref="I69:I77">0.75*(H69/0.15)/10000</f>
        <v>1.1179350000000001</v>
      </c>
      <c r="J69" s="56">
        <f aca="true" t="shared" si="7" ref="J69:J77">I69*2</f>
        <v>2.2358700000000002</v>
      </c>
      <c r="K69" s="56">
        <f aca="true" t="shared" si="8" ref="K69:K77">+J69+I69</f>
        <v>3.3538050000000004</v>
      </c>
    </row>
    <row r="70" spans="1:11" ht="15">
      <c r="A70" s="57">
        <v>67</v>
      </c>
      <c r="B70" s="57" t="s">
        <v>184</v>
      </c>
      <c r="C70" s="81" t="s">
        <v>177</v>
      </c>
      <c r="D70" s="58" t="s">
        <v>185</v>
      </c>
      <c r="E70" s="55">
        <v>23</v>
      </c>
      <c r="F70" s="55">
        <v>23</v>
      </c>
      <c r="G70" s="55">
        <v>3</v>
      </c>
      <c r="H70" s="86">
        <f t="shared" si="5"/>
        <v>1236.27</v>
      </c>
      <c r="I70" s="86">
        <f t="shared" si="6"/>
        <v>0.618135</v>
      </c>
      <c r="J70" s="56">
        <f t="shared" si="7"/>
        <v>1.23627</v>
      </c>
      <c r="K70" s="56">
        <f t="shared" si="8"/>
        <v>1.8544049999999999</v>
      </c>
    </row>
    <row r="71" spans="1:11" ht="15">
      <c r="A71" s="57">
        <v>68</v>
      </c>
      <c r="B71" s="57" t="s">
        <v>184</v>
      </c>
      <c r="C71" s="81" t="s">
        <v>177</v>
      </c>
      <c r="D71" s="58" t="s">
        <v>188</v>
      </c>
      <c r="E71" s="55">
        <v>30</v>
      </c>
      <c r="F71" s="55">
        <v>23</v>
      </c>
      <c r="G71" s="55">
        <v>3</v>
      </c>
      <c r="H71" s="86">
        <f t="shared" si="5"/>
        <v>1662.5700000000002</v>
      </c>
      <c r="I71" s="86">
        <f t="shared" si="6"/>
        <v>0.831285</v>
      </c>
      <c r="J71" s="56">
        <f t="shared" si="7"/>
        <v>1.66257</v>
      </c>
      <c r="K71" s="56">
        <f t="shared" si="8"/>
        <v>2.493855</v>
      </c>
    </row>
    <row r="72" spans="1:11" ht="15">
      <c r="A72" s="57">
        <v>69</v>
      </c>
      <c r="B72" s="57" t="s">
        <v>184</v>
      </c>
      <c r="C72" s="81" t="s">
        <v>178</v>
      </c>
      <c r="D72" s="58" t="s">
        <v>187</v>
      </c>
      <c r="E72" s="55">
        <v>40</v>
      </c>
      <c r="F72" s="55">
        <v>40</v>
      </c>
      <c r="G72" s="55">
        <v>3</v>
      </c>
      <c r="H72" s="86">
        <f t="shared" si="5"/>
        <v>4173.869999999999</v>
      </c>
      <c r="I72" s="86">
        <f t="shared" si="6"/>
        <v>2.086935</v>
      </c>
      <c r="J72" s="56">
        <f t="shared" si="7"/>
        <v>4.17387</v>
      </c>
      <c r="K72" s="56">
        <f t="shared" si="8"/>
        <v>6.2608049999999995</v>
      </c>
    </row>
    <row r="73" spans="1:11" ht="15">
      <c r="A73" s="57">
        <v>70</v>
      </c>
      <c r="B73" s="57" t="s">
        <v>184</v>
      </c>
      <c r="C73" s="81" t="s">
        <v>179</v>
      </c>
      <c r="D73" s="58" t="s">
        <v>185</v>
      </c>
      <c r="E73" s="55">
        <v>23</v>
      </c>
      <c r="F73" s="55">
        <v>23</v>
      </c>
      <c r="G73" s="55">
        <v>3</v>
      </c>
      <c r="H73" s="86">
        <f t="shared" si="5"/>
        <v>1236.27</v>
      </c>
      <c r="I73" s="86">
        <f t="shared" si="6"/>
        <v>0.618135</v>
      </c>
      <c r="J73" s="56">
        <f t="shared" si="7"/>
        <v>1.23627</v>
      </c>
      <c r="K73" s="56">
        <f t="shared" si="8"/>
        <v>1.8544049999999999</v>
      </c>
    </row>
    <row r="74" spans="1:11" ht="15">
      <c r="A74" s="57">
        <v>71</v>
      </c>
      <c r="B74" s="57" t="s">
        <v>184</v>
      </c>
      <c r="C74" s="81" t="s">
        <v>180</v>
      </c>
      <c r="D74" s="58" t="s">
        <v>186</v>
      </c>
      <c r="E74" s="55">
        <v>30</v>
      </c>
      <c r="F74" s="55">
        <v>30</v>
      </c>
      <c r="G74" s="55">
        <v>3</v>
      </c>
      <c r="H74" s="86">
        <f t="shared" si="5"/>
        <v>2235.8700000000003</v>
      </c>
      <c r="I74" s="86">
        <f t="shared" si="6"/>
        <v>1.1179350000000001</v>
      </c>
      <c r="J74" s="56">
        <f t="shared" si="7"/>
        <v>2.2358700000000002</v>
      </c>
      <c r="K74" s="56">
        <f t="shared" si="8"/>
        <v>3.3538050000000004</v>
      </c>
    </row>
    <row r="75" spans="1:11" ht="15">
      <c r="A75" s="57">
        <v>72</v>
      </c>
      <c r="B75" s="57" t="s">
        <v>184</v>
      </c>
      <c r="C75" s="81" t="s">
        <v>181</v>
      </c>
      <c r="D75" s="58" t="s">
        <v>186</v>
      </c>
      <c r="E75" s="55">
        <v>30</v>
      </c>
      <c r="F75" s="55">
        <v>30</v>
      </c>
      <c r="G75" s="55">
        <v>3</v>
      </c>
      <c r="H75" s="86">
        <f t="shared" si="5"/>
        <v>2235.8700000000003</v>
      </c>
      <c r="I75" s="86">
        <f t="shared" si="6"/>
        <v>1.1179350000000001</v>
      </c>
      <c r="J75" s="56">
        <f t="shared" si="7"/>
        <v>2.2358700000000002</v>
      </c>
      <c r="K75" s="56">
        <f t="shared" si="8"/>
        <v>3.3538050000000004</v>
      </c>
    </row>
    <row r="76" spans="1:11" ht="15">
      <c r="A76" s="57">
        <v>73</v>
      </c>
      <c r="B76" s="57" t="s">
        <v>184</v>
      </c>
      <c r="C76" s="81" t="s">
        <v>182</v>
      </c>
      <c r="D76" s="58" t="s">
        <v>186</v>
      </c>
      <c r="E76" s="55">
        <v>30</v>
      </c>
      <c r="F76" s="55">
        <v>30</v>
      </c>
      <c r="G76" s="55">
        <v>3</v>
      </c>
      <c r="H76" s="86">
        <f t="shared" si="5"/>
        <v>2235.8700000000003</v>
      </c>
      <c r="I76" s="86">
        <f t="shared" si="6"/>
        <v>1.1179350000000001</v>
      </c>
      <c r="J76" s="56">
        <f t="shared" si="7"/>
        <v>2.2358700000000002</v>
      </c>
      <c r="K76" s="56">
        <f t="shared" si="8"/>
        <v>3.3538050000000004</v>
      </c>
    </row>
    <row r="77" spans="1:11" ht="15">
      <c r="A77" s="57">
        <v>74</v>
      </c>
      <c r="B77" s="57" t="s">
        <v>184</v>
      </c>
      <c r="C77" s="81" t="s">
        <v>183</v>
      </c>
      <c r="D77" s="58" t="s">
        <v>185</v>
      </c>
      <c r="E77" s="55">
        <v>23</v>
      </c>
      <c r="F77" s="55">
        <v>23</v>
      </c>
      <c r="G77" s="55">
        <v>3</v>
      </c>
      <c r="H77" s="86">
        <f t="shared" si="5"/>
        <v>1236.27</v>
      </c>
      <c r="I77" s="86">
        <f t="shared" si="6"/>
        <v>0.618135</v>
      </c>
      <c r="J77" s="56">
        <f t="shared" si="7"/>
        <v>1.23627</v>
      </c>
      <c r="K77" s="56">
        <f t="shared" si="8"/>
        <v>1.8544049999999999</v>
      </c>
    </row>
    <row r="78" spans="1:11" ht="15">
      <c r="A78" s="57">
        <v>75</v>
      </c>
      <c r="B78" s="57" t="s">
        <v>189</v>
      </c>
      <c r="C78" s="81" t="s">
        <v>190</v>
      </c>
      <c r="D78" s="61">
        <v>0.8</v>
      </c>
      <c r="E78" s="55">
        <v>0.8</v>
      </c>
      <c r="H78" s="56"/>
      <c r="K78" s="56">
        <f aca="true" t="shared" si="9" ref="K78:K111">E78</f>
        <v>0.8</v>
      </c>
    </row>
    <row r="79" spans="1:11" ht="15">
      <c r="A79" s="57">
        <v>76</v>
      </c>
      <c r="B79" s="57" t="s">
        <v>189</v>
      </c>
      <c r="C79" s="81" t="s">
        <v>191</v>
      </c>
      <c r="D79" s="61">
        <v>0.8</v>
      </c>
      <c r="E79" s="55">
        <v>0.8</v>
      </c>
      <c r="H79" s="56"/>
      <c r="K79" s="56">
        <f t="shared" si="9"/>
        <v>0.8</v>
      </c>
    </row>
    <row r="80" spans="1:11" ht="15">
      <c r="A80" s="57">
        <v>77</v>
      </c>
      <c r="B80" s="57" t="s">
        <v>189</v>
      </c>
      <c r="C80" s="81" t="s">
        <v>192</v>
      </c>
      <c r="D80" s="61">
        <v>1.01</v>
      </c>
      <c r="E80" s="55">
        <v>1.01</v>
      </c>
      <c r="H80" s="56"/>
      <c r="K80" s="56">
        <f t="shared" si="9"/>
        <v>1.01</v>
      </c>
    </row>
    <row r="81" spans="1:11" ht="15">
      <c r="A81" s="57">
        <v>78</v>
      </c>
      <c r="B81" s="57" t="s">
        <v>189</v>
      </c>
      <c r="C81" s="81" t="s">
        <v>193</v>
      </c>
      <c r="D81" s="61">
        <v>0.8</v>
      </c>
      <c r="E81" s="55">
        <v>0.8</v>
      </c>
      <c r="H81" s="56"/>
      <c r="K81" s="56">
        <f t="shared" si="9"/>
        <v>0.8</v>
      </c>
    </row>
    <row r="82" spans="1:11" ht="15">
      <c r="A82" s="57">
        <v>79</v>
      </c>
      <c r="B82" s="57" t="s">
        <v>189</v>
      </c>
      <c r="C82" s="81" t="s">
        <v>137</v>
      </c>
      <c r="D82" s="61">
        <v>0.4</v>
      </c>
      <c r="E82" s="55">
        <v>0.4</v>
      </c>
      <c r="H82" s="56"/>
      <c r="K82" s="56">
        <f t="shared" si="9"/>
        <v>0.4</v>
      </c>
    </row>
    <row r="83" spans="1:11" ht="15">
      <c r="A83" s="57">
        <v>80</v>
      </c>
      <c r="B83" s="57" t="s">
        <v>189</v>
      </c>
      <c r="C83" s="81" t="s">
        <v>194</v>
      </c>
      <c r="D83" s="61">
        <v>0.8</v>
      </c>
      <c r="E83" s="55">
        <v>0.8</v>
      </c>
      <c r="H83" s="56"/>
      <c r="K83" s="56">
        <f t="shared" si="9"/>
        <v>0.8</v>
      </c>
    </row>
    <row r="84" spans="1:11" ht="15">
      <c r="A84" s="57">
        <v>81</v>
      </c>
      <c r="B84" s="57" t="s">
        <v>189</v>
      </c>
      <c r="C84" s="81" t="s">
        <v>195</v>
      </c>
      <c r="D84" s="61">
        <v>0.4</v>
      </c>
      <c r="E84" s="55">
        <v>0.4</v>
      </c>
      <c r="H84" s="56"/>
      <c r="K84" s="56">
        <f t="shared" si="9"/>
        <v>0.4</v>
      </c>
    </row>
    <row r="85" spans="1:11" ht="15">
      <c r="A85" s="57">
        <v>82</v>
      </c>
      <c r="B85" s="57" t="s">
        <v>189</v>
      </c>
      <c r="C85" s="81" t="s">
        <v>139</v>
      </c>
      <c r="D85" s="61">
        <v>0.4</v>
      </c>
      <c r="E85" s="55">
        <v>0.4</v>
      </c>
      <c r="H85" s="56"/>
      <c r="K85" s="56">
        <f t="shared" si="9"/>
        <v>0.4</v>
      </c>
    </row>
    <row r="86" spans="1:11" ht="15">
      <c r="A86" s="57">
        <v>83</v>
      </c>
      <c r="B86" s="57" t="s">
        <v>189</v>
      </c>
      <c r="C86" s="81" t="s">
        <v>138</v>
      </c>
      <c r="D86" s="61">
        <v>0.4</v>
      </c>
      <c r="E86" s="55">
        <v>0.4</v>
      </c>
      <c r="H86" s="56"/>
      <c r="K86" s="56">
        <f t="shared" si="9"/>
        <v>0.4</v>
      </c>
    </row>
    <row r="87" spans="1:11" ht="15">
      <c r="A87" s="57">
        <v>84</v>
      </c>
      <c r="B87" s="57" t="s">
        <v>189</v>
      </c>
      <c r="C87" s="81" t="s">
        <v>196</v>
      </c>
      <c r="D87" s="61">
        <v>0.4</v>
      </c>
      <c r="E87" s="55">
        <v>0.4</v>
      </c>
      <c r="H87" s="56"/>
      <c r="K87" s="56">
        <f t="shared" si="9"/>
        <v>0.4</v>
      </c>
    </row>
    <row r="88" spans="1:11" ht="15">
      <c r="A88" s="57">
        <v>85</v>
      </c>
      <c r="B88" s="57" t="s">
        <v>189</v>
      </c>
      <c r="C88" s="81" t="s">
        <v>197</v>
      </c>
      <c r="D88" s="61">
        <v>0.4</v>
      </c>
      <c r="E88" s="55">
        <v>0.4</v>
      </c>
      <c r="H88" s="56"/>
      <c r="K88" s="56">
        <f t="shared" si="9"/>
        <v>0.4</v>
      </c>
    </row>
    <row r="89" spans="1:11" ht="15">
      <c r="A89" s="57">
        <v>86</v>
      </c>
      <c r="B89" s="57" t="s">
        <v>189</v>
      </c>
      <c r="C89" s="81" t="s">
        <v>152</v>
      </c>
      <c r="D89" s="61">
        <v>0.8</v>
      </c>
      <c r="E89" s="55">
        <v>0.8</v>
      </c>
      <c r="H89" s="56"/>
      <c r="K89" s="56">
        <f t="shared" si="9"/>
        <v>0.8</v>
      </c>
    </row>
    <row r="90" spans="1:11" ht="15">
      <c r="A90" s="57">
        <v>87</v>
      </c>
      <c r="B90" s="57" t="s">
        <v>189</v>
      </c>
      <c r="C90" s="81" t="s">
        <v>157</v>
      </c>
      <c r="D90" s="61">
        <v>0.4</v>
      </c>
      <c r="E90" s="55">
        <v>0.4</v>
      </c>
      <c r="H90" s="56"/>
      <c r="K90" s="56">
        <f t="shared" si="9"/>
        <v>0.4</v>
      </c>
    </row>
    <row r="91" spans="1:11" ht="15">
      <c r="A91" s="57">
        <v>88</v>
      </c>
      <c r="B91" s="57" t="s">
        <v>189</v>
      </c>
      <c r="C91" s="81" t="s">
        <v>155</v>
      </c>
      <c r="D91" s="61">
        <v>0.8</v>
      </c>
      <c r="E91" s="55">
        <v>0.8</v>
      </c>
      <c r="H91" s="56"/>
      <c r="K91" s="56">
        <f t="shared" si="9"/>
        <v>0.8</v>
      </c>
    </row>
    <row r="92" spans="1:11" ht="15">
      <c r="A92" s="57">
        <v>89</v>
      </c>
      <c r="B92" s="57" t="s">
        <v>189</v>
      </c>
      <c r="C92" s="81" t="s">
        <v>198</v>
      </c>
      <c r="D92" s="61">
        <v>0.2</v>
      </c>
      <c r="E92" s="55">
        <v>0.2</v>
      </c>
      <c r="H92" s="56"/>
      <c r="K92" s="56">
        <f t="shared" si="9"/>
        <v>0.2</v>
      </c>
    </row>
    <row r="93" spans="1:11" ht="15">
      <c r="A93" s="57">
        <v>90</v>
      </c>
      <c r="B93" s="57" t="s">
        <v>189</v>
      </c>
      <c r="C93" s="81" t="s">
        <v>159</v>
      </c>
      <c r="D93" s="61">
        <v>0.8</v>
      </c>
      <c r="E93" s="55">
        <v>0.8</v>
      </c>
      <c r="H93" s="56"/>
      <c r="K93" s="56">
        <f t="shared" si="9"/>
        <v>0.8</v>
      </c>
    </row>
    <row r="94" spans="1:11" ht="15">
      <c r="A94" s="57">
        <v>91</v>
      </c>
      <c r="B94" s="57" t="s">
        <v>189</v>
      </c>
      <c r="C94" s="81" t="s">
        <v>160</v>
      </c>
      <c r="D94" s="61">
        <v>0.8</v>
      </c>
      <c r="E94" s="55">
        <v>0.8</v>
      </c>
      <c r="H94" s="56"/>
      <c r="K94" s="56">
        <f t="shared" si="9"/>
        <v>0.8</v>
      </c>
    </row>
    <row r="95" spans="1:11" ht="15">
      <c r="A95" s="57">
        <v>92</v>
      </c>
      <c r="B95" s="57" t="s">
        <v>189</v>
      </c>
      <c r="C95" s="81" t="s">
        <v>162</v>
      </c>
      <c r="D95" s="61">
        <v>0.4</v>
      </c>
      <c r="E95" s="55">
        <v>0.4</v>
      </c>
      <c r="H95" s="56"/>
      <c r="K95" s="56">
        <f t="shared" si="9"/>
        <v>0.4</v>
      </c>
    </row>
    <row r="96" spans="1:11" ht="15">
      <c r="A96" s="57">
        <v>93</v>
      </c>
      <c r="B96" s="57" t="s">
        <v>189</v>
      </c>
      <c r="C96" s="81" t="s">
        <v>199</v>
      </c>
      <c r="D96" s="61">
        <v>0.36</v>
      </c>
      <c r="E96" s="55">
        <v>0.36</v>
      </c>
      <c r="H96" s="56"/>
      <c r="K96" s="56">
        <f t="shared" si="9"/>
        <v>0.36</v>
      </c>
    </row>
    <row r="97" spans="1:11" ht="15">
      <c r="A97" s="57">
        <v>94</v>
      </c>
      <c r="B97" s="57" t="s">
        <v>189</v>
      </c>
      <c r="C97" s="81" t="s">
        <v>199</v>
      </c>
      <c r="D97" s="61">
        <v>0.36</v>
      </c>
      <c r="E97" s="55">
        <v>0.36</v>
      </c>
      <c r="H97" s="56"/>
      <c r="K97" s="56">
        <f t="shared" si="9"/>
        <v>0.36</v>
      </c>
    </row>
    <row r="98" spans="1:11" ht="15">
      <c r="A98" s="57">
        <v>95</v>
      </c>
      <c r="B98" s="57" t="s">
        <v>189</v>
      </c>
      <c r="C98" s="81" t="s">
        <v>170</v>
      </c>
      <c r="D98" s="61">
        <v>0.4</v>
      </c>
      <c r="E98" s="55">
        <v>0.4</v>
      </c>
      <c r="H98" s="56"/>
      <c r="K98" s="56">
        <f t="shared" si="9"/>
        <v>0.4</v>
      </c>
    </row>
    <row r="99" spans="1:11" ht="15">
      <c r="A99" s="57">
        <v>96</v>
      </c>
      <c r="B99" s="57" t="s">
        <v>189</v>
      </c>
      <c r="C99" s="81" t="s">
        <v>200</v>
      </c>
      <c r="D99" s="61">
        <v>0.04</v>
      </c>
      <c r="E99" s="55">
        <v>0.04</v>
      </c>
      <c r="H99" s="56"/>
      <c r="K99" s="56">
        <f t="shared" si="9"/>
        <v>0.04</v>
      </c>
    </row>
    <row r="100" spans="1:11" ht="15">
      <c r="A100" s="57">
        <v>97</v>
      </c>
      <c r="B100" s="57" t="s">
        <v>189</v>
      </c>
      <c r="C100" s="81" t="s">
        <v>201</v>
      </c>
      <c r="D100" s="61">
        <v>0.8</v>
      </c>
      <c r="E100" s="55">
        <v>0.8</v>
      </c>
      <c r="H100" s="56"/>
      <c r="K100" s="56">
        <f t="shared" si="9"/>
        <v>0.8</v>
      </c>
    </row>
    <row r="101" spans="1:11" ht="15">
      <c r="A101" s="57">
        <v>98</v>
      </c>
      <c r="B101" s="57" t="s">
        <v>189</v>
      </c>
      <c r="C101" s="81" t="s">
        <v>175</v>
      </c>
      <c r="D101" s="61">
        <v>0.4</v>
      </c>
      <c r="E101" s="55">
        <v>0.4</v>
      </c>
      <c r="H101" s="56"/>
      <c r="K101" s="56">
        <f t="shared" si="9"/>
        <v>0.4</v>
      </c>
    </row>
    <row r="102" spans="1:11" ht="15">
      <c r="A102" s="57">
        <v>99</v>
      </c>
      <c r="B102" s="57" t="s">
        <v>189</v>
      </c>
      <c r="C102" s="81" t="s">
        <v>202</v>
      </c>
      <c r="D102" s="61">
        <v>0.4</v>
      </c>
      <c r="E102" s="55">
        <v>0.4</v>
      </c>
      <c r="H102" s="56"/>
      <c r="K102" s="56">
        <f t="shared" si="9"/>
        <v>0.4</v>
      </c>
    </row>
    <row r="103" spans="1:11" ht="15">
      <c r="A103" s="57">
        <v>100</v>
      </c>
      <c r="B103" s="57" t="s">
        <v>189</v>
      </c>
      <c r="C103" s="81" t="s">
        <v>199</v>
      </c>
      <c r="D103" s="61">
        <v>0.5</v>
      </c>
      <c r="E103" s="55">
        <v>0.5</v>
      </c>
      <c r="H103" s="56"/>
      <c r="K103" s="56">
        <f t="shared" si="9"/>
        <v>0.5</v>
      </c>
    </row>
    <row r="104" spans="1:11" ht="15">
      <c r="A104" s="57">
        <v>101</v>
      </c>
      <c r="B104" s="57" t="s">
        <v>189</v>
      </c>
      <c r="C104" s="81" t="s">
        <v>199</v>
      </c>
      <c r="D104" s="61">
        <v>0.4</v>
      </c>
      <c r="E104" s="55">
        <v>0.4</v>
      </c>
      <c r="H104" s="56"/>
      <c r="K104" s="56">
        <f t="shared" si="9"/>
        <v>0.4</v>
      </c>
    </row>
    <row r="105" spans="1:11" ht="15">
      <c r="A105" s="57">
        <v>102</v>
      </c>
      <c r="B105" s="57" t="s">
        <v>189</v>
      </c>
      <c r="C105" s="81" t="s">
        <v>203</v>
      </c>
      <c r="D105" s="61">
        <v>0.4</v>
      </c>
      <c r="E105" s="55">
        <v>0.4</v>
      </c>
      <c r="H105" s="56"/>
      <c r="K105" s="56">
        <f t="shared" si="9"/>
        <v>0.4</v>
      </c>
    </row>
    <row r="106" spans="1:11" ht="15">
      <c r="A106" s="57">
        <v>103</v>
      </c>
      <c r="B106" s="57" t="s">
        <v>189</v>
      </c>
      <c r="C106" s="81" t="s">
        <v>179</v>
      </c>
      <c r="D106" s="61">
        <v>0.04</v>
      </c>
      <c r="E106" s="55">
        <v>0.04</v>
      </c>
      <c r="H106" s="56"/>
      <c r="K106" s="56">
        <f t="shared" si="9"/>
        <v>0.04</v>
      </c>
    </row>
    <row r="107" spans="1:11" ht="15">
      <c r="A107" s="57">
        <v>104</v>
      </c>
      <c r="B107" s="62" t="s">
        <v>204</v>
      </c>
      <c r="C107" s="81" t="s">
        <v>142</v>
      </c>
      <c r="D107" s="61">
        <v>0.4</v>
      </c>
      <c r="E107" s="55">
        <v>0.4</v>
      </c>
      <c r="H107" s="56"/>
      <c r="K107" s="56">
        <f t="shared" si="9"/>
        <v>0.4</v>
      </c>
    </row>
    <row r="108" spans="1:11" ht="15">
      <c r="A108" s="57">
        <v>105</v>
      </c>
      <c r="B108" s="62" t="s">
        <v>204</v>
      </c>
      <c r="C108" s="81" t="s">
        <v>161</v>
      </c>
      <c r="D108" s="61">
        <v>0.2</v>
      </c>
      <c r="E108" s="55">
        <v>0.2</v>
      </c>
      <c r="H108" s="56"/>
      <c r="K108" s="56">
        <f t="shared" si="9"/>
        <v>0.2</v>
      </c>
    </row>
    <row r="109" spans="1:11" ht="15">
      <c r="A109" s="57">
        <v>106</v>
      </c>
      <c r="B109" s="62" t="s">
        <v>204</v>
      </c>
      <c r="C109" s="81" t="s">
        <v>165</v>
      </c>
      <c r="D109" s="61">
        <v>0.5</v>
      </c>
      <c r="E109" s="55">
        <v>0.5</v>
      </c>
      <c r="H109" s="56"/>
      <c r="K109" s="56">
        <f t="shared" si="9"/>
        <v>0.5</v>
      </c>
    </row>
    <row r="110" spans="1:11" ht="15">
      <c r="A110" s="57">
        <v>107</v>
      </c>
      <c r="B110" s="62" t="s">
        <v>204</v>
      </c>
      <c r="C110" s="81" t="s">
        <v>166</v>
      </c>
      <c r="D110" s="61">
        <v>0.5</v>
      </c>
      <c r="E110" s="55">
        <v>0.5</v>
      </c>
      <c r="H110" s="56"/>
      <c r="K110" s="56">
        <f t="shared" si="9"/>
        <v>0.5</v>
      </c>
    </row>
    <row r="111" spans="1:11" ht="15">
      <c r="A111" s="57">
        <v>108</v>
      </c>
      <c r="B111" s="62" t="s">
        <v>204</v>
      </c>
      <c r="C111" s="81" t="s">
        <v>167</v>
      </c>
      <c r="D111" s="61">
        <v>0.5</v>
      </c>
      <c r="E111" s="55">
        <v>0.5</v>
      </c>
      <c r="H111" s="56"/>
      <c r="K111" s="56">
        <f t="shared" si="9"/>
        <v>0.5</v>
      </c>
    </row>
    <row r="112" spans="1:11" ht="15">
      <c r="A112" s="57">
        <v>109</v>
      </c>
      <c r="B112" s="62" t="s">
        <v>224</v>
      </c>
      <c r="C112" s="81" t="s">
        <v>122</v>
      </c>
      <c r="D112" s="63" t="s">
        <v>238</v>
      </c>
      <c r="E112" s="55">
        <v>7</v>
      </c>
      <c r="F112" s="55">
        <v>7</v>
      </c>
      <c r="H112" s="56"/>
      <c r="I112" s="55" t="s">
        <v>274</v>
      </c>
      <c r="K112" s="56">
        <v>1</v>
      </c>
    </row>
    <row r="113" spans="1:11" ht="15">
      <c r="A113" s="57">
        <v>110</v>
      </c>
      <c r="B113" s="62" t="s">
        <v>224</v>
      </c>
      <c r="C113" s="81" t="s">
        <v>205</v>
      </c>
      <c r="D113" s="63" t="s">
        <v>238</v>
      </c>
      <c r="E113" s="55">
        <v>7</v>
      </c>
      <c r="F113" s="55">
        <v>7</v>
      </c>
      <c r="H113" s="56"/>
      <c r="K113" s="56">
        <v>1</v>
      </c>
    </row>
    <row r="114" spans="1:11" ht="15">
      <c r="A114" s="57">
        <v>111</v>
      </c>
      <c r="B114" s="62" t="s">
        <v>224</v>
      </c>
      <c r="C114" s="81" t="s">
        <v>121</v>
      </c>
      <c r="D114" s="63" t="s">
        <v>238</v>
      </c>
      <c r="E114" s="55">
        <v>7</v>
      </c>
      <c r="F114" s="55">
        <v>7</v>
      </c>
      <c r="H114" s="56"/>
      <c r="K114" s="56">
        <v>1</v>
      </c>
    </row>
    <row r="115" spans="1:11" ht="15">
      <c r="A115" s="57">
        <v>112</v>
      </c>
      <c r="B115" s="62" t="s">
        <v>224</v>
      </c>
      <c r="C115" s="81" t="s">
        <v>122</v>
      </c>
      <c r="D115" s="63" t="s">
        <v>238</v>
      </c>
      <c r="E115" s="55">
        <v>7</v>
      </c>
      <c r="F115" s="55">
        <v>7</v>
      </c>
      <c r="H115" s="56"/>
      <c r="K115" s="56">
        <v>1</v>
      </c>
    </row>
    <row r="116" spans="1:11" ht="15">
      <c r="A116" s="57">
        <v>113</v>
      </c>
      <c r="B116" s="62" t="s">
        <v>224</v>
      </c>
      <c r="C116" s="81" t="s">
        <v>120</v>
      </c>
      <c r="D116" s="63" t="s">
        <v>238</v>
      </c>
      <c r="E116" s="55">
        <v>7</v>
      </c>
      <c r="F116" s="55">
        <v>7</v>
      </c>
      <c r="H116" s="56"/>
      <c r="K116" s="56">
        <v>1</v>
      </c>
    </row>
    <row r="117" spans="1:11" ht="15">
      <c r="A117" s="57">
        <v>114</v>
      </c>
      <c r="B117" s="62" t="s">
        <v>224</v>
      </c>
      <c r="C117" s="81" t="s">
        <v>206</v>
      </c>
      <c r="D117" s="63" t="s">
        <v>238</v>
      </c>
      <c r="E117" s="55">
        <v>7</v>
      </c>
      <c r="F117" s="55">
        <v>7</v>
      </c>
      <c r="H117" s="56"/>
      <c r="K117" s="56">
        <v>1</v>
      </c>
    </row>
    <row r="118" spans="1:11" ht="15">
      <c r="A118" s="57">
        <v>115</v>
      </c>
      <c r="B118" s="62" t="s">
        <v>224</v>
      </c>
      <c r="C118" s="81" t="s">
        <v>206</v>
      </c>
      <c r="D118" s="63" t="s">
        <v>238</v>
      </c>
      <c r="E118" s="55">
        <v>7</v>
      </c>
      <c r="F118" s="55">
        <v>7</v>
      </c>
      <c r="H118" s="56"/>
      <c r="K118" s="56">
        <v>1</v>
      </c>
    </row>
    <row r="119" spans="1:11" ht="15">
      <c r="A119" s="57">
        <v>116</v>
      </c>
      <c r="B119" s="62" t="s">
        <v>224</v>
      </c>
      <c r="C119" s="81" t="s">
        <v>127</v>
      </c>
      <c r="D119" s="63" t="s">
        <v>238</v>
      </c>
      <c r="E119" s="55">
        <v>7</v>
      </c>
      <c r="F119" s="55">
        <v>7</v>
      </c>
      <c r="H119" s="56"/>
      <c r="K119" s="56">
        <v>1</v>
      </c>
    </row>
    <row r="120" spans="1:11" ht="15">
      <c r="A120" s="57">
        <v>117</v>
      </c>
      <c r="B120" s="62" t="s">
        <v>224</v>
      </c>
      <c r="C120" s="81" t="s">
        <v>125</v>
      </c>
      <c r="D120" s="63" t="s">
        <v>238</v>
      </c>
      <c r="E120" s="55">
        <v>7</v>
      </c>
      <c r="F120" s="55">
        <v>7</v>
      </c>
      <c r="H120" s="56"/>
      <c r="K120" s="56">
        <v>1</v>
      </c>
    </row>
    <row r="121" spans="1:11" ht="15">
      <c r="A121" s="57">
        <v>118</v>
      </c>
      <c r="B121" s="62" t="s">
        <v>224</v>
      </c>
      <c r="C121" s="81" t="s">
        <v>126</v>
      </c>
      <c r="D121" s="63" t="s">
        <v>238</v>
      </c>
      <c r="E121" s="55">
        <v>7</v>
      </c>
      <c r="F121" s="55">
        <v>7</v>
      </c>
      <c r="H121" s="56"/>
      <c r="K121" s="56">
        <v>1</v>
      </c>
    </row>
    <row r="122" spans="1:11" ht="15">
      <c r="A122" s="57">
        <v>119</v>
      </c>
      <c r="B122" s="62" t="s">
        <v>224</v>
      </c>
      <c r="C122" s="81" t="s">
        <v>207</v>
      </c>
      <c r="D122" s="63" t="s">
        <v>238</v>
      </c>
      <c r="E122" s="55">
        <v>7</v>
      </c>
      <c r="F122" s="55">
        <v>7</v>
      </c>
      <c r="H122" s="56"/>
      <c r="K122" s="56">
        <v>1</v>
      </c>
    </row>
    <row r="123" spans="1:11" ht="15">
      <c r="A123" s="57">
        <v>120</v>
      </c>
      <c r="B123" s="62" t="s">
        <v>224</v>
      </c>
      <c r="C123" s="81" t="s">
        <v>208</v>
      </c>
      <c r="D123" s="63" t="s">
        <v>238</v>
      </c>
      <c r="E123" s="55">
        <v>7</v>
      </c>
      <c r="F123" s="55">
        <v>7</v>
      </c>
      <c r="H123" s="56"/>
      <c r="K123" s="56">
        <v>1</v>
      </c>
    </row>
    <row r="124" spans="1:11" ht="15">
      <c r="A124" s="57">
        <v>121</v>
      </c>
      <c r="B124" s="62" t="s">
        <v>224</v>
      </c>
      <c r="C124" s="81" t="s">
        <v>119</v>
      </c>
      <c r="D124" s="63" t="s">
        <v>238</v>
      </c>
      <c r="E124" s="55">
        <v>7</v>
      </c>
      <c r="F124" s="55">
        <v>7</v>
      </c>
      <c r="H124" s="56"/>
      <c r="K124" s="56">
        <v>1</v>
      </c>
    </row>
    <row r="125" spans="1:11" ht="15">
      <c r="A125" s="57">
        <v>122</v>
      </c>
      <c r="B125" s="62" t="s">
        <v>224</v>
      </c>
      <c r="C125" s="81" t="s">
        <v>129</v>
      </c>
      <c r="D125" s="63" t="s">
        <v>238</v>
      </c>
      <c r="E125" s="55">
        <v>7</v>
      </c>
      <c r="F125" s="55">
        <v>7</v>
      </c>
      <c r="H125" s="56"/>
      <c r="K125" s="56">
        <v>1</v>
      </c>
    </row>
    <row r="126" spans="1:11" ht="15">
      <c r="A126" s="57">
        <v>123</v>
      </c>
      <c r="B126" s="62" t="s">
        <v>224</v>
      </c>
      <c r="C126" s="81" t="s">
        <v>209</v>
      </c>
      <c r="D126" s="63" t="s">
        <v>238</v>
      </c>
      <c r="E126" s="55">
        <v>7</v>
      </c>
      <c r="F126" s="55">
        <v>7</v>
      </c>
      <c r="H126" s="56"/>
      <c r="K126" s="56">
        <v>1</v>
      </c>
    </row>
    <row r="127" spans="1:11" ht="15">
      <c r="A127" s="57">
        <v>124</v>
      </c>
      <c r="B127" s="62" t="s">
        <v>224</v>
      </c>
      <c r="C127" s="81" t="s">
        <v>210</v>
      </c>
      <c r="D127" s="63" t="s">
        <v>238</v>
      </c>
      <c r="E127" s="55">
        <v>7</v>
      </c>
      <c r="F127" s="55">
        <v>7</v>
      </c>
      <c r="H127" s="56"/>
      <c r="K127" s="56">
        <v>1</v>
      </c>
    </row>
    <row r="128" spans="1:11" ht="15">
      <c r="A128" s="57">
        <v>125</v>
      </c>
      <c r="B128" s="62" t="s">
        <v>224</v>
      </c>
      <c r="C128" s="81" t="s">
        <v>131</v>
      </c>
      <c r="D128" s="63" t="s">
        <v>238</v>
      </c>
      <c r="E128" s="55">
        <v>7</v>
      </c>
      <c r="F128" s="55">
        <v>7</v>
      </c>
      <c r="H128" s="56"/>
      <c r="K128" s="56">
        <v>1</v>
      </c>
    </row>
    <row r="129" spans="1:11" ht="15">
      <c r="A129" s="57">
        <v>126</v>
      </c>
      <c r="B129" s="62" t="s">
        <v>224</v>
      </c>
      <c r="C129" s="81" t="s">
        <v>132</v>
      </c>
      <c r="D129" s="63" t="s">
        <v>238</v>
      </c>
      <c r="E129" s="55">
        <v>7</v>
      </c>
      <c r="F129" s="55">
        <v>7</v>
      </c>
      <c r="H129" s="56"/>
      <c r="K129" s="56">
        <v>1</v>
      </c>
    </row>
    <row r="130" spans="1:11" ht="15">
      <c r="A130" s="57">
        <v>127</v>
      </c>
      <c r="B130" s="62" t="s">
        <v>224</v>
      </c>
      <c r="C130" s="81" t="s">
        <v>211</v>
      </c>
      <c r="D130" s="63" t="s">
        <v>238</v>
      </c>
      <c r="E130" s="55">
        <v>7</v>
      </c>
      <c r="F130" s="55">
        <v>7</v>
      </c>
      <c r="H130" s="56"/>
      <c r="K130" s="56">
        <v>1</v>
      </c>
    </row>
    <row r="131" spans="1:11" ht="15">
      <c r="A131" s="57">
        <v>128</v>
      </c>
      <c r="B131" s="62" t="s">
        <v>224</v>
      </c>
      <c r="C131" s="81" t="s">
        <v>212</v>
      </c>
      <c r="D131" s="63" t="s">
        <v>238</v>
      </c>
      <c r="E131" s="55">
        <v>7</v>
      </c>
      <c r="F131" s="55">
        <v>7</v>
      </c>
      <c r="H131" s="56"/>
      <c r="K131" s="56">
        <v>1</v>
      </c>
    </row>
    <row r="132" spans="1:11" ht="15.75">
      <c r="A132" s="57">
        <v>129</v>
      </c>
      <c r="B132" s="62" t="s">
        <v>224</v>
      </c>
      <c r="C132" s="60" t="s">
        <v>213</v>
      </c>
      <c r="D132" s="63" t="s">
        <v>238</v>
      </c>
      <c r="E132" s="55">
        <v>7</v>
      </c>
      <c r="F132" s="55">
        <v>7</v>
      </c>
      <c r="H132" s="56"/>
      <c r="K132" s="56">
        <v>1</v>
      </c>
    </row>
    <row r="133" spans="1:11" ht="15">
      <c r="A133" s="57">
        <v>130</v>
      </c>
      <c r="B133" s="62" t="s">
        <v>224</v>
      </c>
      <c r="C133" s="81" t="s">
        <v>214</v>
      </c>
      <c r="D133" s="63" t="s">
        <v>238</v>
      </c>
      <c r="E133" s="55">
        <v>7</v>
      </c>
      <c r="F133" s="55">
        <v>7</v>
      </c>
      <c r="H133" s="56"/>
      <c r="K133" s="56">
        <v>1</v>
      </c>
    </row>
    <row r="134" spans="1:11" ht="15">
      <c r="A134" s="57">
        <v>131</v>
      </c>
      <c r="B134" s="62" t="s">
        <v>224</v>
      </c>
      <c r="C134" s="81" t="s">
        <v>140</v>
      </c>
      <c r="D134" s="63" t="s">
        <v>238</v>
      </c>
      <c r="E134" s="55">
        <v>7</v>
      </c>
      <c r="F134" s="55">
        <v>7</v>
      </c>
      <c r="H134" s="56"/>
      <c r="K134" s="56">
        <v>1</v>
      </c>
    </row>
    <row r="135" spans="1:11" ht="15">
      <c r="A135" s="57">
        <v>132</v>
      </c>
      <c r="B135" s="62" t="s">
        <v>224</v>
      </c>
      <c r="C135" s="81" t="s">
        <v>215</v>
      </c>
      <c r="D135" s="63" t="s">
        <v>238</v>
      </c>
      <c r="E135" s="55">
        <v>7</v>
      </c>
      <c r="F135" s="55">
        <v>7</v>
      </c>
      <c r="H135" s="56"/>
      <c r="K135" s="56">
        <v>1</v>
      </c>
    </row>
    <row r="136" spans="1:11" ht="15">
      <c r="A136" s="57">
        <v>133</v>
      </c>
      <c r="B136" s="62" t="s">
        <v>224</v>
      </c>
      <c r="C136" s="81" t="s">
        <v>142</v>
      </c>
      <c r="D136" s="63" t="s">
        <v>238</v>
      </c>
      <c r="E136" s="55">
        <v>7</v>
      </c>
      <c r="F136" s="55">
        <v>7</v>
      </c>
      <c r="H136" s="56"/>
      <c r="K136" s="56">
        <v>1</v>
      </c>
    </row>
    <row r="137" spans="1:11" ht="15">
      <c r="A137" s="57">
        <v>134</v>
      </c>
      <c r="B137" s="62" t="s">
        <v>224</v>
      </c>
      <c r="C137" s="81" t="s">
        <v>216</v>
      </c>
      <c r="D137" s="63" t="s">
        <v>238</v>
      </c>
      <c r="E137" s="55">
        <v>7</v>
      </c>
      <c r="F137" s="55">
        <v>7</v>
      </c>
      <c r="H137" s="56"/>
      <c r="K137" s="56">
        <v>1</v>
      </c>
    </row>
    <row r="138" spans="1:11" ht="15">
      <c r="A138" s="57">
        <v>135</v>
      </c>
      <c r="B138" s="62" t="s">
        <v>224</v>
      </c>
      <c r="C138" s="81" t="s">
        <v>146</v>
      </c>
      <c r="D138" s="63" t="s">
        <v>238</v>
      </c>
      <c r="E138" s="55">
        <v>7</v>
      </c>
      <c r="F138" s="55">
        <v>7</v>
      </c>
      <c r="H138" s="56"/>
      <c r="K138" s="56">
        <v>1</v>
      </c>
    </row>
    <row r="139" spans="1:11" ht="15">
      <c r="A139" s="57">
        <v>136</v>
      </c>
      <c r="B139" s="62" t="s">
        <v>224</v>
      </c>
      <c r="C139" s="81" t="s">
        <v>149</v>
      </c>
      <c r="D139" s="63" t="s">
        <v>238</v>
      </c>
      <c r="E139" s="55">
        <v>7</v>
      </c>
      <c r="F139" s="55">
        <v>7</v>
      </c>
      <c r="H139" s="56"/>
      <c r="K139" s="56">
        <v>1</v>
      </c>
    </row>
    <row r="140" spans="1:11" ht="15">
      <c r="A140" s="57">
        <v>137</v>
      </c>
      <c r="B140" s="62" t="s">
        <v>224</v>
      </c>
      <c r="C140" s="81" t="s">
        <v>150</v>
      </c>
      <c r="D140" s="63" t="s">
        <v>238</v>
      </c>
      <c r="E140" s="55">
        <v>7</v>
      </c>
      <c r="F140" s="55">
        <v>7</v>
      </c>
      <c r="H140" s="56"/>
      <c r="K140" s="56">
        <v>1</v>
      </c>
    </row>
    <row r="141" spans="1:11" ht="15">
      <c r="A141" s="57">
        <v>138</v>
      </c>
      <c r="B141" s="62" t="s">
        <v>224</v>
      </c>
      <c r="C141" s="81" t="s">
        <v>217</v>
      </c>
      <c r="D141" s="63" t="s">
        <v>238</v>
      </c>
      <c r="E141" s="55">
        <v>7</v>
      </c>
      <c r="F141" s="55">
        <v>7</v>
      </c>
      <c r="H141" s="56"/>
      <c r="K141" s="56">
        <v>1</v>
      </c>
    </row>
    <row r="142" spans="1:11" ht="15">
      <c r="A142" s="57">
        <v>139</v>
      </c>
      <c r="B142" s="62" t="s">
        <v>224</v>
      </c>
      <c r="C142" s="81" t="s">
        <v>218</v>
      </c>
      <c r="D142" s="63" t="s">
        <v>238</v>
      </c>
      <c r="E142" s="55">
        <v>7</v>
      </c>
      <c r="F142" s="55">
        <v>7</v>
      </c>
      <c r="H142" s="56"/>
      <c r="K142" s="56">
        <v>1</v>
      </c>
    </row>
    <row r="143" spans="1:11" ht="15">
      <c r="A143" s="57">
        <v>140</v>
      </c>
      <c r="B143" s="62" t="s">
        <v>224</v>
      </c>
      <c r="C143" s="81" t="s">
        <v>152</v>
      </c>
      <c r="D143" s="63" t="s">
        <v>238</v>
      </c>
      <c r="E143" s="55">
        <v>7</v>
      </c>
      <c r="F143" s="55">
        <v>7</v>
      </c>
      <c r="H143" s="56"/>
      <c r="K143" s="56">
        <v>1</v>
      </c>
    </row>
    <row r="144" spans="1:11" ht="15">
      <c r="A144" s="57">
        <v>141</v>
      </c>
      <c r="B144" s="62" t="s">
        <v>224</v>
      </c>
      <c r="C144" s="81" t="s">
        <v>153</v>
      </c>
      <c r="D144" s="63" t="s">
        <v>238</v>
      </c>
      <c r="E144" s="55">
        <v>7</v>
      </c>
      <c r="F144" s="55">
        <v>7</v>
      </c>
      <c r="H144" s="56"/>
      <c r="K144" s="56">
        <v>1</v>
      </c>
    </row>
    <row r="145" spans="1:11" ht="15">
      <c r="A145" s="57">
        <v>142</v>
      </c>
      <c r="B145" s="62" t="s">
        <v>224</v>
      </c>
      <c r="C145" s="81" t="s">
        <v>154</v>
      </c>
      <c r="D145" s="63" t="s">
        <v>238</v>
      </c>
      <c r="E145" s="55">
        <v>7</v>
      </c>
      <c r="F145" s="55">
        <v>7</v>
      </c>
      <c r="H145" s="56"/>
      <c r="K145" s="56">
        <v>1</v>
      </c>
    </row>
    <row r="146" spans="1:11" ht="15">
      <c r="A146" s="57">
        <v>143</v>
      </c>
      <c r="B146" s="62" t="s">
        <v>224</v>
      </c>
      <c r="C146" s="81" t="s">
        <v>198</v>
      </c>
      <c r="D146" s="63" t="s">
        <v>238</v>
      </c>
      <c r="E146" s="55">
        <v>7</v>
      </c>
      <c r="F146" s="55">
        <v>7</v>
      </c>
      <c r="H146" s="56"/>
      <c r="K146" s="56">
        <v>1</v>
      </c>
    </row>
    <row r="147" spans="1:11" ht="15">
      <c r="A147" s="57">
        <v>144</v>
      </c>
      <c r="B147" s="62" t="s">
        <v>224</v>
      </c>
      <c r="C147" s="81" t="s">
        <v>161</v>
      </c>
      <c r="D147" s="63" t="s">
        <v>238</v>
      </c>
      <c r="E147" s="55">
        <v>7</v>
      </c>
      <c r="F147" s="55">
        <v>7</v>
      </c>
      <c r="H147" s="56"/>
      <c r="K147" s="56">
        <v>1</v>
      </c>
    </row>
    <row r="148" spans="1:11" ht="15">
      <c r="A148" s="57">
        <v>145</v>
      </c>
      <c r="B148" s="62" t="s">
        <v>224</v>
      </c>
      <c r="C148" s="81" t="s">
        <v>161</v>
      </c>
      <c r="D148" s="63" t="s">
        <v>238</v>
      </c>
      <c r="E148" s="55">
        <v>7</v>
      </c>
      <c r="F148" s="55">
        <v>7</v>
      </c>
      <c r="H148" s="56"/>
      <c r="K148" s="56">
        <v>1</v>
      </c>
    </row>
    <row r="149" spans="1:11" ht="15">
      <c r="A149" s="57">
        <v>146</v>
      </c>
      <c r="B149" s="62" t="s">
        <v>224</v>
      </c>
      <c r="C149" s="81" t="s">
        <v>219</v>
      </c>
      <c r="D149" s="63" t="s">
        <v>238</v>
      </c>
      <c r="E149" s="55">
        <v>7</v>
      </c>
      <c r="F149" s="55">
        <v>7</v>
      </c>
      <c r="H149" s="56"/>
      <c r="K149" s="56">
        <v>1</v>
      </c>
    </row>
    <row r="150" spans="1:11" ht="15">
      <c r="A150" s="57">
        <v>147</v>
      </c>
      <c r="B150" s="62" t="s">
        <v>224</v>
      </c>
      <c r="C150" s="81" t="s">
        <v>163</v>
      </c>
      <c r="D150" s="63" t="s">
        <v>238</v>
      </c>
      <c r="E150" s="55">
        <v>7</v>
      </c>
      <c r="F150" s="55">
        <v>7</v>
      </c>
      <c r="H150" s="56"/>
      <c r="K150" s="56">
        <v>1</v>
      </c>
    </row>
    <row r="151" spans="1:11" ht="15">
      <c r="A151" s="57">
        <v>148</v>
      </c>
      <c r="B151" s="62" t="s">
        <v>224</v>
      </c>
      <c r="C151" s="81" t="s">
        <v>164</v>
      </c>
      <c r="D151" s="63" t="s">
        <v>238</v>
      </c>
      <c r="E151" s="55">
        <v>7</v>
      </c>
      <c r="F151" s="55">
        <v>7</v>
      </c>
      <c r="H151" s="56"/>
      <c r="K151" s="56">
        <v>1</v>
      </c>
    </row>
    <row r="152" spans="1:11" ht="15">
      <c r="A152" s="57">
        <v>149</v>
      </c>
      <c r="B152" s="62" t="s">
        <v>224</v>
      </c>
      <c r="C152" s="81" t="s">
        <v>166</v>
      </c>
      <c r="D152" s="63" t="s">
        <v>238</v>
      </c>
      <c r="E152" s="55">
        <v>7</v>
      </c>
      <c r="F152" s="55">
        <v>7</v>
      </c>
      <c r="H152" s="56"/>
      <c r="K152" s="56">
        <v>1</v>
      </c>
    </row>
    <row r="153" spans="1:11" ht="15">
      <c r="A153" s="57">
        <v>150</v>
      </c>
      <c r="B153" s="62" t="s">
        <v>224</v>
      </c>
      <c r="C153" s="81" t="s">
        <v>166</v>
      </c>
      <c r="D153" s="63" t="s">
        <v>238</v>
      </c>
      <c r="E153" s="55">
        <v>7</v>
      </c>
      <c r="F153" s="55">
        <v>7</v>
      </c>
      <c r="H153" s="56"/>
      <c r="K153" s="56">
        <v>1</v>
      </c>
    </row>
    <row r="154" spans="1:11" ht="15">
      <c r="A154" s="57">
        <v>151</v>
      </c>
      <c r="B154" s="62" t="s">
        <v>224</v>
      </c>
      <c r="C154" s="81" t="s">
        <v>167</v>
      </c>
      <c r="D154" s="63" t="s">
        <v>238</v>
      </c>
      <c r="E154" s="55">
        <v>7</v>
      </c>
      <c r="F154" s="55">
        <v>7</v>
      </c>
      <c r="H154" s="56"/>
      <c r="K154" s="56">
        <v>1</v>
      </c>
    </row>
    <row r="155" spans="1:11" ht="15">
      <c r="A155" s="57">
        <v>152</v>
      </c>
      <c r="B155" s="62" t="s">
        <v>224</v>
      </c>
      <c r="C155" s="81" t="s">
        <v>169</v>
      </c>
      <c r="D155" s="63" t="s">
        <v>238</v>
      </c>
      <c r="E155" s="55">
        <v>7</v>
      </c>
      <c r="F155" s="55">
        <v>7</v>
      </c>
      <c r="H155" s="56"/>
      <c r="K155" s="56">
        <v>1</v>
      </c>
    </row>
    <row r="156" spans="1:11" ht="15">
      <c r="A156" s="57">
        <v>153</v>
      </c>
      <c r="B156" s="62" t="s">
        <v>224</v>
      </c>
      <c r="C156" s="81" t="s">
        <v>220</v>
      </c>
      <c r="D156" s="63" t="s">
        <v>238</v>
      </c>
      <c r="E156" s="55">
        <v>7</v>
      </c>
      <c r="F156" s="55">
        <v>7</v>
      </c>
      <c r="H156" s="56"/>
      <c r="K156" s="56">
        <v>1</v>
      </c>
    </row>
    <row r="157" spans="1:11" ht="15">
      <c r="A157" s="57">
        <v>154</v>
      </c>
      <c r="B157" s="62" t="s">
        <v>224</v>
      </c>
      <c r="C157" s="81" t="s">
        <v>221</v>
      </c>
      <c r="D157" s="63" t="s">
        <v>238</v>
      </c>
      <c r="E157" s="55">
        <v>7</v>
      </c>
      <c r="F157" s="55">
        <v>7</v>
      </c>
      <c r="H157" s="56"/>
      <c r="K157" s="56">
        <v>1</v>
      </c>
    </row>
    <row r="158" spans="1:11" ht="15">
      <c r="A158" s="57">
        <v>155</v>
      </c>
      <c r="B158" s="62" t="s">
        <v>224</v>
      </c>
      <c r="C158" s="81" t="s">
        <v>222</v>
      </c>
      <c r="D158" s="63" t="s">
        <v>238</v>
      </c>
      <c r="E158" s="55">
        <v>7</v>
      </c>
      <c r="F158" s="55">
        <v>7</v>
      </c>
      <c r="H158" s="56"/>
      <c r="K158" s="56">
        <v>1</v>
      </c>
    </row>
    <row r="159" spans="1:11" ht="15">
      <c r="A159" s="57">
        <v>156</v>
      </c>
      <c r="B159" s="62" t="s">
        <v>224</v>
      </c>
      <c r="C159" s="81" t="s">
        <v>223</v>
      </c>
      <c r="D159" s="63" t="s">
        <v>238</v>
      </c>
      <c r="E159" s="55">
        <v>7</v>
      </c>
      <c r="F159" s="55">
        <v>7</v>
      </c>
      <c r="H159" s="56"/>
      <c r="K159" s="56">
        <v>1</v>
      </c>
    </row>
    <row r="160" spans="1:11" ht="15">
      <c r="A160" s="57">
        <v>157</v>
      </c>
      <c r="B160" s="62" t="s">
        <v>224</v>
      </c>
      <c r="C160" s="81" t="s">
        <v>183</v>
      </c>
      <c r="D160" s="63" t="s">
        <v>238</v>
      </c>
      <c r="E160" s="55">
        <v>7</v>
      </c>
      <c r="F160" s="55">
        <v>7</v>
      </c>
      <c r="H160" s="56"/>
      <c r="K160" s="56">
        <v>1</v>
      </c>
    </row>
    <row r="161" spans="1:11" ht="15">
      <c r="A161" s="57">
        <v>158</v>
      </c>
      <c r="B161" s="62" t="s">
        <v>227</v>
      </c>
      <c r="C161" s="81" t="s">
        <v>225</v>
      </c>
      <c r="D161" s="63">
        <v>0.4</v>
      </c>
      <c r="E161" s="55">
        <v>0.4</v>
      </c>
      <c r="H161" s="56"/>
      <c r="K161" s="56">
        <f>E161</f>
        <v>0.4</v>
      </c>
    </row>
    <row r="162" spans="1:11" ht="15">
      <c r="A162" s="57">
        <v>159</v>
      </c>
      <c r="B162" s="62" t="s">
        <v>227</v>
      </c>
      <c r="C162" s="81" t="s">
        <v>226</v>
      </c>
      <c r="D162" s="63">
        <v>0.4</v>
      </c>
      <c r="E162" s="55">
        <v>0.4</v>
      </c>
      <c r="H162" s="56"/>
      <c r="K162" s="56">
        <f>E162</f>
        <v>0.4</v>
      </c>
    </row>
    <row r="163" spans="1:11" ht="15">
      <c r="A163" s="57">
        <v>160</v>
      </c>
      <c r="B163" s="62" t="s">
        <v>227</v>
      </c>
      <c r="C163" s="81" t="s">
        <v>183</v>
      </c>
      <c r="D163" s="63">
        <v>0.4</v>
      </c>
      <c r="E163" s="55">
        <v>0.4</v>
      </c>
      <c r="H163" s="56"/>
      <c r="K163" s="56">
        <f>E163</f>
        <v>0.4</v>
      </c>
    </row>
    <row r="164" spans="1:11" ht="15">
      <c r="A164" s="57">
        <v>161</v>
      </c>
      <c r="B164" s="59" t="s">
        <v>228</v>
      </c>
      <c r="C164" s="81" t="s">
        <v>231</v>
      </c>
      <c r="D164" s="59" t="s">
        <v>236</v>
      </c>
      <c r="E164" s="55">
        <v>45</v>
      </c>
      <c r="F164" s="55">
        <v>45</v>
      </c>
      <c r="G164" s="55">
        <v>3</v>
      </c>
      <c r="H164" s="86">
        <f>(E164+(E164-(2*G164*0.1)*(G164/0.3-1)))/2*(F164+(F164-(2*G164*0.1)*(G164/0.3-1)))/2*G164</f>
        <v>5367.869999999999</v>
      </c>
      <c r="I164" s="86">
        <f aca="true" t="shared" si="10" ref="I164">0.75*(H164/0.15)/10000</f>
        <v>2.683935</v>
      </c>
      <c r="J164" s="56">
        <f>I164*2</f>
        <v>5.36787</v>
      </c>
      <c r="K164" s="56">
        <f>+I164+J164</f>
        <v>8.051805</v>
      </c>
    </row>
    <row r="165" spans="1:11" ht="15">
      <c r="A165" s="57">
        <v>162</v>
      </c>
      <c r="B165" s="59" t="s">
        <v>228</v>
      </c>
      <c r="C165" s="81" t="s">
        <v>231</v>
      </c>
      <c r="D165" s="59" t="s">
        <v>237</v>
      </c>
      <c r="E165" s="55">
        <v>45</v>
      </c>
      <c r="F165" s="55">
        <v>45</v>
      </c>
      <c r="G165" s="55">
        <v>4</v>
      </c>
      <c r="H165" s="86">
        <f>(E165+(E165-(2*G165*0.1)*(G165/0.3-1)))/2*(F165+(F165-(2*G165*0.1)*(G165/0.3-1)))/2*G165</f>
        <v>6421.35111111111</v>
      </c>
      <c r="I165" s="86">
        <f aca="true" t="shared" si="11" ref="I165:I168">0.75*(H165/0.15)/10000</f>
        <v>3.210675555555555</v>
      </c>
      <c r="J165" s="56">
        <f aca="true" t="shared" si="12" ref="J165:J168">I165*2</f>
        <v>6.42135111111111</v>
      </c>
      <c r="K165" s="56">
        <f aca="true" t="shared" si="13" ref="K165:K168">+I165+J165</f>
        <v>9.632026666666665</v>
      </c>
    </row>
    <row r="166" spans="1:11" ht="15">
      <c r="A166" s="57">
        <v>163</v>
      </c>
      <c r="B166" s="59" t="s">
        <v>228</v>
      </c>
      <c r="C166" s="81" t="s">
        <v>231</v>
      </c>
      <c r="D166" s="59" t="s">
        <v>185</v>
      </c>
      <c r="E166" s="55">
        <v>23</v>
      </c>
      <c r="F166" s="55">
        <v>23</v>
      </c>
      <c r="G166" s="55">
        <v>3</v>
      </c>
      <c r="H166" s="86">
        <f>(E166+(E166-(2*G166*0.1)*(G166/0.3-1)))/2*(F166+(F166-(2*G166*0.1)*(G166/0.3-1)))/2*G166</f>
        <v>1236.27</v>
      </c>
      <c r="I166" s="86">
        <f t="shared" si="11"/>
        <v>0.618135</v>
      </c>
      <c r="J166" s="56">
        <f t="shared" si="12"/>
        <v>1.23627</v>
      </c>
      <c r="K166" s="56">
        <f t="shared" si="13"/>
        <v>1.8544049999999999</v>
      </c>
    </row>
    <row r="167" spans="1:11" ht="15">
      <c r="A167" s="57">
        <v>164</v>
      </c>
      <c r="B167" s="59" t="s">
        <v>228</v>
      </c>
      <c r="C167" s="81" t="s">
        <v>231</v>
      </c>
      <c r="D167" s="59" t="s">
        <v>186</v>
      </c>
      <c r="E167" s="55">
        <v>30</v>
      </c>
      <c r="F167" s="55">
        <v>30</v>
      </c>
      <c r="G167" s="55">
        <v>3</v>
      </c>
      <c r="H167" s="86">
        <f>(E167+(E167-(2*G167*0.1)*(G167/0.3-1)))/2*(F167+(F167-(2*G167*0.1)*(G167/0.3-1)))/2*G167</f>
        <v>2235.8700000000003</v>
      </c>
      <c r="I167" s="86">
        <f t="shared" si="11"/>
        <v>1.1179350000000001</v>
      </c>
      <c r="J167" s="56">
        <f t="shared" si="12"/>
        <v>2.2358700000000002</v>
      </c>
      <c r="K167" s="56">
        <f t="shared" si="13"/>
        <v>3.3538050000000004</v>
      </c>
    </row>
    <row r="168" spans="1:11" ht="15">
      <c r="A168" s="57">
        <v>165</v>
      </c>
      <c r="B168" s="58" t="s">
        <v>229</v>
      </c>
      <c r="C168" s="81" t="s">
        <v>231</v>
      </c>
      <c r="D168" s="59" t="s">
        <v>236</v>
      </c>
      <c r="E168" s="55">
        <v>45</v>
      </c>
      <c r="F168" s="55">
        <v>45</v>
      </c>
      <c r="G168" s="55">
        <v>3</v>
      </c>
      <c r="H168" s="86">
        <f>(E168+(E168-(2*G168*0.1)*(G168/0.3-1)))/2*(F168+(F168-(2*G168*0.1)*(G168/0.3-1)))/2*G168</f>
        <v>5367.869999999999</v>
      </c>
      <c r="I168" s="86">
        <f t="shared" si="11"/>
        <v>2.683935</v>
      </c>
      <c r="J168" s="56">
        <f t="shared" si="12"/>
        <v>5.36787</v>
      </c>
      <c r="K168" s="56">
        <f t="shared" si="13"/>
        <v>8.051805</v>
      </c>
    </row>
    <row r="169" spans="1:12" ht="30" customHeight="1">
      <c r="A169" s="57">
        <v>166</v>
      </c>
      <c r="B169" s="59" t="s">
        <v>230</v>
      </c>
      <c r="C169" s="81" t="s">
        <v>231</v>
      </c>
      <c r="D169" s="59" t="s">
        <v>232</v>
      </c>
      <c r="E169" s="55">
        <v>5</v>
      </c>
      <c r="F169" s="55">
        <v>5</v>
      </c>
      <c r="G169" s="55">
        <v>1</v>
      </c>
      <c r="H169" s="56" t="s">
        <v>273</v>
      </c>
      <c r="K169" s="93">
        <v>1</v>
      </c>
      <c r="L169" s="164" t="s">
        <v>276</v>
      </c>
    </row>
    <row r="170" spans="1:12" ht="15">
      <c r="A170" s="57">
        <v>167</v>
      </c>
      <c r="B170" s="58" t="s">
        <v>230</v>
      </c>
      <c r="C170" s="81" t="s">
        <v>231</v>
      </c>
      <c r="D170" s="58" t="s">
        <v>232</v>
      </c>
      <c r="E170" s="55">
        <v>5</v>
      </c>
      <c r="F170" s="55">
        <v>5</v>
      </c>
      <c r="G170" s="55">
        <v>1</v>
      </c>
      <c r="H170" s="56" t="s">
        <v>273</v>
      </c>
      <c r="K170" s="93">
        <v>1</v>
      </c>
      <c r="L170" s="165"/>
    </row>
    <row r="171" spans="1:13" ht="15" customHeight="1">
      <c r="A171" s="57">
        <v>168</v>
      </c>
      <c r="B171" s="58" t="s">
        <v>233</v>
      </c>
      <c r="C171" s="82" t="s">
        <v>235</v>
      </c>
      <c r="D171" s="62" t="s">
        <v>248</v>
      </c>
      <c r="E171" s="55">
        <v>15</v>
      </c>
      <c r="F171" s="55">
        <f>E171*5</f>
        <v>75</v>
      </c>
      <c r="G171" s="55">
        <v>1.5</v>
      </c>
      <c r="H171" s="55">
        <v>7500</v>
      </c>
      <c r="I171" s="78">
        <f>2.7*(H171/0.15)/10000</f>
        <v>13.5</v>
      </c>
      <c r="K171" s="93">
        <v>2</v>
      </c>
      <c r="L171" s="165"/>
      <c r="M171" s="56" t="s">
        <v>275</v>
      </c>
    </row>
    <row r="172" spans="1:13" ht="15">
      <c r="A172" s="57">
        <v>169</v>
      </c>
      <c r="B172" s="58" t="s">
        <v>233</v>
      </c>
      <c r="C172" s="82" t="s">
        <v>235</v>
      </c>
      <c r="D172" s="62" t="s">
        <v>248</v>
      </c>
      <c r="E172" s="55">
        <v>15</v>
      </c>
      <c r="F172" s="55">
        <f aca="true" t="shared" si="14" ref="F172:F175">E172*5</f>
        <v>75</v>
      </c>
      <c r="G172" s="55">
        <v>1.5</v>
      </c>
      <c r="H172" s="55">
        <v>8750</v>
      </c>
      <c r="I172" s="78">
        <f aca="true" t="shared" si="15" ref="I172:I175">2.7*(H172/0.15)/10000</f>
        <v>15.750000000000004</v>
      </c>
      <c r="K172" s="93">
        <v>2</v>
      </c>
      <c r="L172" s="165"/>
      <c r="M172" s="56" t="s">
        <v>275</v>
      </c>
    </row>
    <row r="173" spans="1:13" ht="15">
      <c r="A173" s="57">
        <v>170</v>
      </c>
      <c r="B173" s="58" t="s">
        <v>233</v>
      </c>
      <c r="C173" s="82" t="s">
        <v>235</v>
      </c>
      <c r="D173" s="62" t="s">
        <v>248</v>
      </c>
      <c r="E173" s="55">
        <v>15</v>
      </c>
      <c r="F173" s="55">
        <f t="shared" si="14"/>
        <v>75</v>
      </c>
      <c r="G173" s="55">
        <v>1.5</v>
      </c>
      <c r="H173" s="55">
        <v>7200</v>
      </c>
      <c r="I173" s="78">
        <f t="shared" si="15"/>
        <v>12.96</v>
      </c>
      <c r="K173" s="93">
        <v>2</v>
      </c>
      <c r="L173" s="165"/>
      <c r="M173" s="56" t="s">
        <v>275</v>
      </c>
    </row>
    <row r="174" spans="1:13" ht="15">
      <c r="A174" s="57">
        <v>171</v>
      </c>
      <c r="B174" s="59" t="s">
        <v>234</v>
      </c>
      <c r="C174" s="82" t="s">
        <v>235</v>
      </c>
      <c r="D174" s="62" t="s">
        <v>249</v>
      </c>
      <c r="E174" s="55">
        <v>25</v>
      </c>
      <c r="F174" s="55">
        <f t="shared" si="14"/>
        <v>125</v>
      </c>
      <c r="G174" s="55">
        <v>2</v>
      </c>
      <c r="H174" s="55">
        <v>8700</v>
      </c>
      <c r="I174" s="78">
        <f t="shared" si="15"/>
        <v>15.66</v>
      </c>
      <c r="K174" s="93">
        <v>2</v>
      </c>
      <c r="L174" s="165"/>
      <c r="M174" s="56" t="s">
        <v>275</v>
      </c>
    </row>
    <row r="175" spans="1:13" ht="14.25" customHeight="1">
      <c r="A175" s="57">
        <v>172</v>
      </c>
      <c r="B175" s="59" t="s">
        <v>234</v>
      </c>
      <c r="C175" s="82" t="s">
        <v>235</v>
      </c>
      <c r="D175" s="62" t="s">
        <v>250</v>
      </c>
      <c r="E175" s="55">
        <v>25</v>
      </c>
      <c r="F175" s="55">
        <f t="shared" si="14"/>
        <v>125</v>
      </c>
      <c r="G175" s="55">
        <v>2</v>
      </c>
      <c r="H175" s="55">
        <v>9800</v>
      </c>
      <c r="I175" s="78">
        <f t="shared" si="15"/>
        <v>17.640000000000004</v>
      </c>
      <c r="K175" s="93">
        <v>2</v>
      </c>
      <c r="L175" s="165"/>
      <c r="M175" s="56" t="s">
        <v>275</v>
      </c>
    </row>
    <row r="176" spans="1:12" ht="15" customHeight="1" hidden="1">
      <c r="A176" s="64"/>
      <c r="B176" s="64"/>
      <c r="C176" s="83"/>
      <c r="D176" s="64"/>
      <c r="E176" s="64"/>
      <c r="F176" s="64"/>
      <c r="G176" s="64"/>
      <c r="H176" s="77"/>
      <c r="K176" s="87"/>
      <c r="L176" s="166"/>
    </row>
    <row r="177" spans="8:11" ht="15">
      <c r="H177" s="56">
        <f>SUM(H4:H175)</f>
        <v>237159.01111111094</v>
      </c>
      <c r="I177" s="56">
        <f>SUM(I4:I175)</f>
        <v>173.11450555555555</v>
      </c>
      <c r="J177" s="56">
        <f aca="true" t="shared" si="16" ref="J177:K177">SUM(J4:J175)</f>
        <v>195.2090111111111</v>
      </c>
      <c r="K177" s="56">
        <f t="shared" si="16"/>
        <v>372.0235166666663</v>
      </c>
    </row>
    <row r="178" ht="15">
      <c r="H178" s="55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2021-02-15T11:36:54Z</dcterms:modified>
  <cp:category/>
  <cp:version/>
  <cp:contentType/>
  <cp:contentStatus/>
</cp:coreProperties>
</file>