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  <sheet name="Sheet2" sheetId="4" r:id="rId2"/>
  </sheets>
  <definedNames>
    <definedName name="_xlnm._FilterDatabase" localSheetId="1" hidden="1">Sheet2!$A$3:$M$100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0" i="1"/>
  <c r="N170" s="1"/>
  <c r="M169"/>
  <c r="N169" s="1"/>
  <c r="N168"/>
  <c r="N167"/>
  <c r="M166"/>
  <c r="N166" s="1"/>
  <c r="M165"/>
  <c r="N165" s="1"/>
  <c r="M164"/>
  <c r="N164" s="1"/>
  <c r="N163"/>
  <c r="M162"/>
  <c r="N162" s="1"/>
  <c r="M161"/>
  <c r="N161" s="1"/>
  <c r="M160"/>
  <c r="N160" s="1"/>
  <c r="M159"/>
  <c r="N159" s="1"/>
  <c r="M158"/>
  <c r="N158" s="1"/>
  <c r="M157"/>
  <c r="N157" s="1"/>
  <c r="M156"/>
  <c r="N156" s="1"/>
  <c r="M155"/>
  <c r="N155" s="1"/>
  <c r="M154"/>
  <c r="N154" s="1"/>
  <c r="M153"/>
  <c r="N153" s="1"/>
  <c r="M152"/>
  <c r="N152" s="1"/>
  <c r="M151"/>
  <c r="N151" s="1"/>
  <c r="M150"/>
  <c r="N150" s="1"/>
  <c r="M149"/>
  <c r="N149" s="1"/>
  <c r="M148"/>
  <c r="N148" s="1"/>
  <c r="M147"/>
  <c r="N147" s="1"/>
  <c r="M146"/>
  <c r="N146" s="1"/>
  <c r="M145"/>
  <c r="N145" s="1"/>
  <c r="N144"/>
  <c r="M143"/>
  <c r="N143" s="1"/>
  <c r="M142"/>
  <c r="N142" s="1"/>
  <c r="M141"/>
  <c r="N141" s="1"/>
  <c r="M140"/>
  <c r="N140" s="1"/>
  <c r="M139"/>
  <c r="N139" s="1"/>
  <c r="M138"/>
  <c r="N138" s="1"/>
  <c r="M137"/>
  <c r="N137" s="1"/>
  <c r="M136"/>
  <c r="N136" s="1"/>
  <c r="M135"/>
  <c r="N135" s="1"/>
  <c r="M134"/>
  <c r="N134" s="1"/>
  <c r="M133"/>
  <c r="N133" s="1"/>
  <c r="M132"/>
  <c r="N132" s="1"/>
  <c r="M131"/>
  <c r="N131" s="1"/>
  <c r="M130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M115"/>
  <c r="N115" s="1"/>
  <c r="M114"/>
  <c r="N114" s="1"/>
  <c r="M113"/>
  <c r="N113" s="1"/>
  <c r="M112"/>
  <c r="N112" s="1"/>
  <c r="M111"/>
  <c r="N111" s="1"/>
  <c r="M110"/>
  <c r="N110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N101"/>
  <c r="M100"/>
  <c r="N100" s="1"/>
  <c r="M99"/>
  <c r="N99" s="1"/>
  <c r="M98"/>
  <c r="N98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80"/>
  <c r="N80" s="1"/>
  <c r="M79"/>
  <c r="N79" s="1"/>
  <c r="M78"/>
  <c r="N78" s="1"/>
  <c r="M77"/>
  <c r="N77" s="1"/>
  <c r="M76"/>
  <c r="N76" s="1"/>
  <c r="M75"/>
  <c r="M171" s="1"/>
  <c r="L99" i="4"/>
  <c r="M99" s="1"/>
  <c r="L98"/>
  <c r="M98" s="1"/>
  <c r="M97"/>
  <c r="M96"/>
  <c r="L95"/>
  <c r="M95" s="1"/>
  <c r="L94"/>
  <c r="M94" s="1"/>
  <c r="L93"/>
  <c r="M93" s="1"/>
  <c r="M92"/>
  <c r="L91"/>
  <c r="M91" s="1"/>
  <c r="L90"/>
  <c r="M90" s="1"/>
  <c r="L89"/>
  <c r="M89" s="1"/>
  <c r="L88"/>
  <c r="M88" s="1"/>
  <c r="L87"/>
  <c r="M87" s="1"/>
  <c r="L86"/>
  <c r="M86" s="1"/>
  <c r="L85"/>
  <c r="M85" s="1"/>
  <c r="L84"/>
  <c r="M84" s="1"/>
  <c r="L83"/>
  <c r="M83" s="1"/>
  <c r="L82"/>
  <c r="M82" s="1"/>
  <c r="L81"/>
  <c r="M81" s="1"/>
  <c r="L80"/>
  <c r="M80" s="1"/>
  <c r="L79"/>
  <c r="M79" s="1"/>
  <c r="L78"/>
  <c r="M78" s="1"/>
  <c r="L77"/>
  <c r="M77" s="1"/>
  <c r="L76"/>
  <c r="M76" s="1"/>
  <c r="L75"/>
  <c r="M75" s="1"/>
  <c r="L74"/>
  <c r="M74" s="1"/>
  <c r="M73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L58"/>
  <c r="M58" s="1"/>
  <c r="L57"/>
  <c r="M57" s="1"/>
  <c r="L56"/>
  <c r="M56" s="1"/>
  <c r="L55"/>
  <c r="M55" s="1"/>
  <c r="L54"/>
  <c r="M54" s="1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2"/>
  <c r="M42" s="1"/>
  <c r="L41"/>
  <c r="M41" s="1"/>
  <c r="L40"/>
  <c r="M40" s="1"/>
  <c r="L39"/>
  <c r="M39" s="1"/>
  <c r="L38"/>
  <c r="M38" s="1"/>
  <c r="L37"/>
  <c r="M37" s="1"/>
  <c r="L36"/>
  <c r="M36" s="1"/>
  <c r="L35"/>
  <c r="M35" s="1"/>
  <c r="L34"/>
  <c r="M34" s="1"/>
  <c r="L33"/>
  <c r="M33" s="1"/>
  <c r="L32"/>
  <c r="M32" s="1"/>
  <c r="L31"/>
  <c r="M31" s="1"/>
  <c r="M30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L4"/>
  <c r="L100" l="1"/>
  <c r="N75" i="1"/>
  <c r="N171" s="1"/>
  <c r="M4" i="4"/>
  <c r="M100" s="1"/>
</calcChain>
</file>

<file path=xl/sharedStrings.xml><?xml version="1.0" encoding="utf-8"?>
<sst xmlns="http://schemas.openxmlformats.org/spreadsheetml/2006/main" count="725" uniqueCount="209">
  <si>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</si>
  <si>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</si>
  <si>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</si>
  <si>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</si>
  <si>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</si>
  <si>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</si>
  <si>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</si>
  <si>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</si>
  <si>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</si>
  <si>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</si>
  <si>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</si>
  <si>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</si>
  <si>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</si>
  <si>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</si>
  <si>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</si>
  <si>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</si>
  <si>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</si>
  <si>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</si>
  <si>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</si>
  <si>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</si>
  <si>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</si>
  <si>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</si>
  <si>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</si>
  <si>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</si>
  <si>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</si>
  <si>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</si>
  <si>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</si>
  <si>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</si>
  <si>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</si>
  <si>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</si>
  <si>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</si>
  <si>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</si>
  <si>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</si>
  <si>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</si>
  <si>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</si>
  <si>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</si>
  <si>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</si>
  <si>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</si>
  <si>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</si>
  <si>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</si>
  <si>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</si>
  <si>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</si>
  <si>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</si>
  <si>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</si>
  <si>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</si>
  <si>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</si>
  <si>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</si>
  <si>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</si>
  <si>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</si>
  <si>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</si>
  <si>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</si>
  <si>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</si>
  <si>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</si>
  <si>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</si>
  <si>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</si>
  <si>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</si>
  <si>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</si>
  <si>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</si>
  <si>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</si>
  <si>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</si>
  <si>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</si>
  <si>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</si>
  <si>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</si>
  <si>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</si>
  <si>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</si>
  <si>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</si>
  <si>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</si>
  <si>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</si>
  <si>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</si>
  <si>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e DPR of GP Ghotha, Bhanupratappur</t>
  </si>
  <si>
    <t>Kanker</t>
  </si>
  <si>
    <t>Bhanupratappur</t>
  </si>
  <si>
    <t>Ghotha</t>
  </si>
  <si>
    <t>4E2B6A3</t>
  </si>
  <si>
    <t>Existing  Water sources/ Structures (numbers)</t>
  </si>
  <si>
    <t>Gada Ghaat Nala</t>
  </si>
  <si>
    <t>Flows till April</t>
  </si>
  <si>
    <t>7000 m</t>
  </si>
  <si>
    <t>S.N.</t>
  </si>
  <si>
    <t>Treated area (ha)</t>
  </si>
  <si>
    <t>Water conservation (ham)</t>
  </si>
  <si>
    <t>Applicant Name/ Community work</t>
  </si>
  <si>
    <t>4.25 ha-m</t>
  </si>
  <si>
    <t>Dimensions</t>
  </si>
  <si>
    <t>Length (m)</t>
  </si>
  <si>
    <t>Width (m)</t>
  </si>
  <si>
    <t>Depth (m)</t>
  </si>
  <si>
    <t>Plot No. (Khasra)</t>
  </si>
  <si>
    <t>Land Type</t>
  </si>
  <si>
    <t>Low Land</t>
  </si>
  <si>
    <t>Up Land</t>
  </si>
  <si>
    <t>Land Levelling</t>
  </si>
  <si>
    <t>2 acre</t>
  </si>
  <si>
    <t>Job Card No.</t>
  </si>
  <si>
    <t>GPS COORDINATES</t>
  </si>
  <si>
    <t>LAT</t>
  </si>
  <si>
    <t>LONG</t>
  </si>
  <si>
    <t>Jageshwar Darro/Rohidas</t>
  </si>
  <si>
    <t>Form Pond</t>
  </si>
  <si>
    <t>Medium land</t>
  </si>
  <si>
    <t>Jailal/Keram</t>
  </si>
  <si>
    <t>534/2</t>
  </si>
  <si>
    <t>Premsingh/Dayaram</t>
  </si>
  <si>
    <t>Jairam/Bisoram</t>
  </si>
  <si>
    <t>Dhansingh/Ramesh</t>
  </si>
  <si>
    <t>81.084300.</t>
  </si>
  <si>
    <t>Batonbai/Saniram</t>
  </si>
  <si>
    <t>Chaituram/Mesoram</t>
  </si>
  <si>
    <t>Shivkumari/Baldev</t>
  </si>
  <si>
    <t>Well</t>
  </si>
  <si>
    <t>Dhaniram/Sadesingh</t>
  </si>
  <si>
    <t>Patiram/Meharuram</t>
  </si>
  <si>
    <t>81.084370.</t>
  </si>
  <si>
    <t>Hiresingh/Ramsay</t>
  </si>
  <si>
    <t>863/2</t>
  </si>
  <si>
    <t>Lalsingh/Asharam</t>
  </si>
  <si>
    <t>Gangabai/Pawan</t>
  </si>
  <si>
    <t>Ankalu/Gandru</t>
  </si>
  <si>
    <t>20.278580.</t>
  </si>
  <si>
    <t>81.04440.</t>
  </si>
  <si>
    <t>Sarma/Durgasingh</t>
  </si>
  <si>
    <t>Jagatram/Rajwa</t>
  </si>
  <si>
    <t>Amarsingh/Laduram</t>
  </si>
  <si>
    <t>Ratanlal/Raysingh</t>
  </si>
  <si>
    <t>Devlal/Sundarlal</t>
  </si>
  <si>
    <t>Khorbahra/Ramsingh</t>
  </si>
  <si>
    <t>Udesingh/Meharuram</t>
  </si>
  <si>
    <t>Rajnu/Ramsingh</t>
  </si>
  <si>
    <t>Santuram/Banshilal</t>
  </si>
  <si>
    <t>Jaymotin/Brijlal</t>
  </si>
  <si>
    <t>20.858740.</t>
  </si>
  <si>
    <t>Murhibai/Krishna</t>
  </si>
  <si>
    <t>Rajauram/Raganu</t>
  </si>
  <si>
    <t>Motiram/Amluram</t>
  </si>
  <si>
    <t>Manglibai/Ishwar</t>
  </si>
  <si>
    <t>Dukhuram/Ishwar</t>
  </si>
  <si>
    <t>Birsingh/Balduram</t>
  </si>
  <si>
    <t>Balsay/gahau</t>
  </si>
  <si>
    <t xml:space="preserve">Shreeram/Narsingh </t>
  </si>
  <si>
    <t xml:space="preserve">Ramprasad/Sukalu </t>
  </si>
  <si>
    <t xml:space="preserve">Sakil/Rattiram </t>
  </si>
  <si>
    <t>Mansha/Sunder</t>
  </si>
  <si>
    <t>Amrika/Samrath</t>
  </si>
  <si>
    <t>Faddesingh/Nehruram</t>
  </si>
  <si>
    <t>Devdhar/Harishankar</t>
  </si>
  <si>
    <t>Saturam/Banshilal</t>
  </si>
  <si>
    <t>Meghnath/Hiresingh</t>
  </si>
  <si>
    <t>Rajendra/Santuram</t>
  </si>
  <si>
    <t>Dilip/Samruram</t>
  </si>
  <si>
    <t>Jaysingh/Sahbatti</t>
  </si>
  <si>
    <t>Laila Bai</t>
  </si>
  <si>
    <t>Shyamdev</t>
  </si>
  <si>
    <t>Tursingh/Prembatti</t>
  </si>
  <si>
    <t xml:space="preserve">Devlal/Devli Bai </t>
  </si>
  <si>
    <t>Hiresingh/Kumari Bai</t>
  </si>
  <si>
    <t>Patiram/Sonsir</t>
  </si>
  <si>
    <t>Haribhanu/Sukhbatti</t>
  </si>
  <si>
    <t>Dhaniram/Fagni</t>
  </si>
  <si>
    <t>Dharam/Devatti</t>
  </si>
  <si>
    <t>Sobhi Ram/</t>
  </si>
  <si>
    <t>Kawalsingh/Brijbatti</t>
  </si>
  <si>
    <t>Sunil/Rattiram</t>
  </si>
  <si>
    <t>Ghasiya/Saluam</t>
  </si>
  <si>
    <t>Jayram/Meshoram</t>
  </si>
  <si>
    <t>Gitelal/Aghanu Ram</t>
  </si>
  <si>
    <t>Ramsingh/Sukhuram</t>
  </si>
  <si>
    <t>Jethuram/Birjhuram</t>
  </si>
  <si>
    <t>Tijuram/Dhursay</t>
  </si>
  <si>
    <t>Navlsingh/Sukhuram</t>
  </si>
  <si>
    <t>Balchand/Durjan</t>
  </si>
  <si>
    <t xml:space="preserve">Devghar/Harishankar </t>
  </si>
  <si>
    <t>Karim/Bisain</t>
  </si>
  <si>
    <t>Vishnu/Balsay</t>
  </si>
  <si>
    <t>Jagatram/Santoshi</t>
  </si>
  <si>
    <t>Sanpatin/Kawalsingh</t>
  </si>
  <si>
    <t>Rajnuram/Raysing</t>
  </si>
  <si>
    <t>Hadiram/Kangluram</t>
  </si>
  <si>
    <t>001/218</t>
  </si>
  <si>
    <t>Manoj/Santuram</t>
  </si>
  <si>
    <t>001/28</t>
  </si>
  <si>
    <t>Mansharam/Santuram</t>
  </si>
  <si>
    <t>Maniram/Sonsay</t>
  </si>
  <si>
    <t>Dukhuram/Harilal</t>
  </si>
  <si>
    <t>Shivcharan/Sundarlal</t>
  </si>
  <si>
    <t>Mahesh/Biringh</t>
  </si>
  <si>
    <t>Ramdev/Jethuram</t>
  </si>
  <si>
    <t>Raimo Bai/Shamsay</t>
  </si>
  <si>
    <t>Manchuram/Sadduram</t>
  </si>
  <si>
    <t>Sukhbatti/Sohan</t>
  </si>
  <si>
    <t>001/251</t>
  </si>
  <si>
    <t>Heerabatti/Krishna</t>
  </si>
  <si>
    <t>Sangram/Chaituram</t>
  </si>
  <si>
    <t>Devlal/Dukhura</t>
  </si>
  <si>
    <t>Gainuram/Rajlu</t>
  </si>
  <si>
    <t>Sukhyarin/Bajjuram</t>
  </si>
  <si>
    <t>Sopsingh/Cherku</t>
  </si>
  <si>
    <t>Santribai/Radhelal</t>
  </si>
  <si>
    <t>Meenabai/Surendra</t>
  </si>
  <si>
    <t>Rameshwari/Vishramram</t>
  </si>
  <si>
    <t>1 acre</t>
  </si>
  <si>
    <t>Bisobai/Naresh</t>
  </si>
  <si>
    <t>Gaytri/Manohar</t>
  </si>
  <si>
    <t>117/1</t>
  </si>
  <si>
    <t>Total</t>
  </si>
  <si>
    <t>Total Water Available (excluding losses)</t>
  </si>
  <si>
    <t>Water Fulfilled for use (in percentage)</t>
  </si>
  <si>
    <t>19.56 Ha-m</t>
  </si>
  <si>
    <t>Forest produces</t>
  </si>
  <si>
    <t>Ghotha, Mohgaon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</si>
</sst>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8" tint="-0.49998474074526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8" tint="-0.499984740745262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205867"/>
      <name val="Times New Roman"/>
      <family val="1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0"/>
      <color rgb="FF000000"/>
      <name val="Times New Roman"/>
      <family val="1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1" xfId="0" applyFont="1" applyBorder="1" applyAlignment="1"/>
    <xf numFmtId="0" fontId="8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/>
    <xf numFmtId="0" fontId="9" fillId="0" borderId="11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0" fillId="0" borderId="0" xfId="0" applyAlignment="1"/>
    <xf numFmtId="0" fontId="10" fillId="0" borderId="19" xfId="0" applyFont="1" applyBorder="1" applyAlignment="1"/>
    <xf numFmtId="0" fontId="8" fillId="0" borderId="25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8" xfId="0" applyFont="1" applyFill="1" applyBorder="1"/>
    <xf numFmtId="9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center" vertical="top"/>
    </xf>
    <xf numFmtId="2" fontId="8" fillId="2" borderId="10" xfId="0" applyNumberFormat="1" applyFont="1" applyFill="1" applyBorder="1" applyAlignment="1">
      <alignment horizontal="center" vertical="top"/>
    </xf>
    <xf numFmtId="0" fontId="9" fillId="2" borderId="10" xfId="0" applyFont="1" applyFill="1" applyBorder="1" applyAlignment="1"/>
    <xf numFmtId="0" fontId="9" fillId="2" borderId="23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center" vertical="top"/>
    </xf>
    <xf numFmtId="0" fontId="9" fillId="2" borderId="28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center" vertical="center"/>
    </xf>
    <xf numFmtId="2" fontId="8" fillId="2" borderId="28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0" fontId="9" fillId="2" borderId="17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center" vertical="top"/>
    </xf>
    <xf numFmtId="0" fontId="9" fillId="2" borderId="23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0" fillId="3" borderId="1" xfId="0" applyFont="1" applyFill="1" applyBorder="1" applyAlignment="1"/>
    <xf numFmtId="0" fontId="9" fillId="3" borderId="10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" vertical="top"/>
    </xf>
    <xf numFmtId="0" fontId="2" fillId="2" borderId="30" xfId="0" applyFont="1" applyFill="1" applyBorder="1"/>
    <xf numFmtId="0" fontId="8" fillId="2" borderId="32" xfId="0" applyFont="1" applyFill="1" applyBorder="1" applyAlignment="1">
      <alignment horizontal="center" vertical="top"/>
    </xf>
    <xf numFmtId="0" fontId="8" fillId="2" borderId="24" xfId="0" applyFont="1" applyFill="1" applyBorder="1" applyAlignment="1">
      <alignment horizontal="left" vertical="top"/>
    </xf>
    <xf numFmtId="0" fontId="8" fillId="2" borderId="24" xfId="0" applyFont="1" applyFill="1" applyBorder="1" applyAlignment="1">
      <alignment horizontal="center" vertical="top"/>
    </xf>
    <xf numFmtId="0" fontId="8" fillId="2" borderId="24" xfId="0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top"/>
    </xf>
    <xf numFmtId="0" fontId="8" fillId="2" borderId="34" xfId="0" applyFont="1" applyFill="1" applyBorder="1" applyAlignment="1">
      <alignment horizontal="center" vertical="top"/>
    </xf>
    <xf numFmtId="0" fontId="16" fillId="2" borderId="43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/>
    </xf>
    <xf numFmtId="0" fontId="15" fillId="2" borderId="1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19" fillId="2" borderId="37" xfId="0" applyFont="1" applyFill="1" applyBorder="1" applyAlignment="1">
      <alignment horizontal="center"/>
    </xf>
    <xf numFmtId="0" fontId="20" fillId="2" borderId="39" xfId="0" applyFont="1" applyFill="1" applyBorder="1" applyAlignment="1"/>
    <xf numFmtId="0" fontId="16" fillId="2" borderId="40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wrapText="1"/>
    </xf>
    <xf numFmtId="0" fontId="16" fillId="2" borderId="35" xfId="0" applyFont="1" applyFill="1" applyBorder="1" applyAlignment="1">
      <alignment horizontal="center" vertical="center"/>
    </xf>
    <xf numFmtId="0" fontId="18" fillId="2" borderId="41" xfId="0" applyFont="1" applyFill="1" applyBorder="1" applyAlignment="1"/>
    <xf numFmtId="0" fontId="16" fillId="2" borderId="36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wrapText="1"/>
    </xf>
    <xf numFmtId="0" fontId="17" fillId="2" borderId="37" xfId="0" applyFont="1" applyFill="1" applyBorder="1" applyAlignment="1">
      <alignment horizontal="center" vertical="center"/>
    </xf>
    <xf numFmtId="0" fontId="18" fillId="2" borderId="38" xfId="0" applyFont="1" applyFill="1" applyBorder="1" applyAlignment="1"/>
    <xf numFmtId="0" fontId="18" fillId="2" borderId="39" xfId="0" applyFont="1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6" fillId="2" borderId="36" xfId="0" applyFont="1" applyFill="1" applyBorder="1" applyAlignment="1">
      <alignment horizontal="center" vertical="center"/>
    </xf>
    <xf numFmtId="0" fontId="18" fillId="2" borderId="42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top"/>
    </xf>
    <xf numFmtId="0" fontId="11" fillId="2" borderId="12" xfId="0" applyFont="1" applyFill="1" applyBorder="1" applyAlignment="1"/>
    <xf numFmtId="0" fontId="11" fillId="2" borderId="13" xfId="0" applyFont="1" applyFill="1" applyBorder="1" applyAlignment="1"/>
    <xf numFmtId="0" fontId="8" fillId="2" borderId="1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1" fillId="0" borderId="21" xfId="0" applyFont="1" applyBorder="1" applyAlignment="1"/>
    <xf numFmtId="0" fontId="11" fillId="0" borderId="22" xfId="0" applyFont="1" applyBorder="1" applyAlignment="1"/>
    <xf numFmtId="0" fontId="8" fillId="0" borderId="23" xfId="0" applyFont="1" applyBorder="1" applyAlignment="1">
      <alignment horizontal="center" vertical="center"/>
    </xf>
    <xf numFmtId="0" fontId="11" fillId="0" borderId="24" xfId="0" applyFont="1" applyBorder="1" applyAlignment="1"/>
    <xf numFmtId="0" fontId="8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Border="1" applyAlignment="1"/>
    <xf numFmtId="0" fontId="11" fillId="0" borderId="13" xfId="0" applyFont="1" applyBorder="1" applyAlignment="1"/>
    <xf numFmtId="0" fontId="13" fillId="0" borderId="11" xfId="0" applyFont="1" applyBorder="1" applyAlignment="1">
      <alignment horizontal="center"/>
    </xf>
    <xf numFmtId="0" fontId="14" fillId="0" borderId="13" xfId="0" applyFont="1" applyBorder="1" applyAlignment="1"/>
    <xf numFmtId="0" fontId="12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1"/>
  <sheetViews>
    <sheetView tabSelected="1" zoomScale="90" zoomScaleNormal="90" workbookViewId="0">
      <selection activeCell="K13" sqref="K13"/>
    </sheetView>
  </sheetViews>
  <sheetFormatPr defaultRowHeight="15"/>
  <cols>
    <col min="1" max="1" width="3" style="1" customWidth="1"/>
    <col min="2" max="2" width="6.140625" style="1" customWidth="1"/>
    <col min="3" max="3" width="21.5703125" style="1" customWidth="1"/>
    <col min="4" max="4" width="21.5703125" style="2" customWidth="1"/>
    <col min="5" max="5" width="16.85546875" style="2" customWidth="1"/>
    <col min="6" max="6" width="7.42578125" style="2" customWidth="1"/>
    <col min="7" max="7" width="6.85546875" style="2" customWidth="1"/>
    <col min="8" max="8" width="6.42578125" style="2" customWidth="1"/>
    <col min="9" max="9" width="9.7109375" style="3" customWidth="1"/>
    <col min="10" max="10" width="11.7109375" style="2" customWidth="1"/>
    <col min="11" max="11" width="25.5703125" style="2" bestFit="1" customWidth="1"/>
    <col min="12" max="12" width="8" style="2" customWidth="1"/>
    <col min="13" max="13" width="13.28515625" style="2" customWidth="1"/>
    <col min="14" max="14" width="9.140625" style="1"/>
    <col min="15" max="15" width="32.7109375" style="1" bestFit="1" customWidth="1"/>
    <col min="16" max="16" width="27.7109375" style="1" bestFit="1" customWidth="1"/>
    <col min="17" max="16384" width="9.140625" style="1"/>
  </cols>
  <sheetData>
    <row r="1" spans="2:13" ht="15.75" thickBot="1">
      <c r="B1" s="125" t="s">
        <v>69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2:13" ht="15.75" thickBot="1">
      <c r="B2" s="39"/>
      <c r="C2" s="40"/>
      <c r="D2" s="41"/>
      <c r="E2" s="124"/>
      <c r="F2" s="124"/>
      <c r="G2" s="124"/>
      <c r="H2" s="124"/>
      <c r="I2" s="124"/>
      <c r="J2" s="124"/>
      <c r="K2" s="124"/>
      <c r="L2" s="124"/>
      <c r="M2" s="42"/>
    </row>
    <row r="3" spans="2:13">
      <c r="B3" s="43" t="s">
        <v>0</v>
      </c>
      <c r="C3" s="44" t="s">
        <v>1</v>
      </c>
      <c r="D3" s="45"/>
      <c r="E3" s="46"/>
      <c r="F3" s="46"/>
      <c r="G3" s="46"/>
      <c r="H3" s="46"/>
      <c r="I3" s="47"/>
      <c r="J3" s="46"/>
      <c r="K3" s="46"/>
      <c r="L3" s="46"/>
      <c r="M3" s="48"/>
    </row>
    <row r="4" spans="2:13" ht="20.100000000000001" customHeight="1">
      <c r="B4" s="49"/>
      <c r="C4" s="50" t="s">
        <v>49</v>
      </c>
      <c r="D4" s="51"/>
      <c r="E4" s="51" t="s">
        <v>73</v>
      </c>
      <c r="F4" s="51"/>
      <c r="G4" s="51"/>
      <c r="H4" s="51"/>
      <c r="I4" s="52"/>
      <c r="J4" s="51"/>
      <c r="K4" s="51"/>
      <c r="L4" s="51"/>
      <c r="M4" s="42"/>
    </row>
    <row r="5" spans="2:13" ht="20.100000000000001" customHeight="1">
      <c r="B5" s="49"/>
      <c r="C5" s="50" t="s">
        <v>2</v>
      </c>
      <c r="D5" s="51"/>
      <c r="E5" s="51" t="s">
        <v>70</v>
      </c>
      <c r="F5" s="51"/>
      <c r="G5" s="51"/>
      <c r="H5" s="51"/>
      <c r="I5" s="52"/>
      <c r="J5" s="51"/>
      <c r="K5" s="51"/>
      <c r="L5" s="51"/>
      <c r="M5" s="42"/>
    </row>
    <row r="6" spans="2:13" ht="20.100000000000001" customHeight="1">
      <c r="B6" s="49"/>
      <c r="C6" s="50" t="s">
        <v>3</v>
      </c>
      <c r="D6" s="51"/>
      <c r="E6" s="51" t="s">
        <v>71</v>
      </c>
      <c r="F6" s="51"/>
      <c r="G6" s="51"/>
      <c r="H6" s="51"/>
      <c r="I6" s="52"/>
      <c r="J6" s="51"/>
      <c r="K6" s="51"/>
      <c r="L6" s="51"/>
      <c r="M6" s="42"/>
    </row>
    <row r="7" spans="2:13" ht="20.100000000000001" customHeight="1">
      <c r="B7" s="49"/>
      <c r="C7" s="50" t="s">
        <v>4</v>
      </c>
      <c r="D7" s="51"/>
      <c r="E7" s="51" t="s">
        <v>72</v>
      </c>
      <c r="F7" s="51"/>
      <c r="G7" s="51"/>
      <c r="H7" s="51"/>
      <c r="I7" s="52"/>
      <c r="J7" s="51"/>
      <c r="K7" s="51"/>
      <c r="L7" s="51"/>
      <c r="M7" s="42"/>
    </row>
    <row r="8" spans="2:13" ht="20.100000000000001" customHeight="1" thickBot="1">
      <c r="B8" s="53"/>
      <c r="C8" s="54" t="s">
        <v>50</v>
      </c>
      <c r="D8" s="55"/>
      <c r="E8" s="128" t="s">
        <v>208</v>
      </c>
      <c r="F8" s="128"/>
      <c r="G8" s="128"/>
      <c r="H8" s="128"/>
      <c r="I8" s="128"/>
      <c r="J8" s="128"/>
      <c r="K8" s="128"/>
      <c r="L8" s="128"/>
      <c r="M8" s="129"/>
    </row>
    <row r="9" spans="2:13" ht="15.75" thickBot="1">
      <c r="B9" s="39"/>
      <c r="C9" s="40"/>
      <c r="D9" s="41"/>
      <c r="E9" s="41"/>
      <c r="F9" s="41"/>
      <c r="G9" s="41"/>
      <c r="H9" s="41"/>
      <c r="I9" s="56"/>
      <c r="J9" s="41"/>
      <c r="K9" s="41"/>
      <c r="L9" s="41"/>
      <c r="M9" s="42"/>
    </row>
    <row r="10" spans="2:13" ht="20.100000000000001" customHeight="1">
      <c r="B10" s="43" t="s">
        <v>5</v>
      </c>
      <c r="C10" s="44" t="s">
        <v>6</v>
      </c>
      <c r="D10" s="45"/>
      <c r="E10" s="46"/>
      <c r="F10" s="46"/>
      <c r="G10" s="46"/>
      <c r="H10" s="46"/>
      <c r="I10" s="47"/>
      <c r="J10" s="46"/>
      <c r="K10" s="46"/>
      <c r="L10" s="46"/>
      <c r="M10" s="48"/>
    </row>
    <row r="11" spans="2:13" ht="20.100000000000001" customHeight="1">
      <c r="B11" s="49"/>
      <c r="C11" s="50" t="s">
        <v>7</v>
      </c>
      <c r="D11" s="51"/>
      <c r="E11" s="51">
        <v>1824.3</v>
      </c>
      <c r="F11" s="51"/>
      <c r="G11" s="51"/>
      <c r="H11" s="51"/>
      <c r="I11" s="52"/>
      <c r="J11" s="51"/>
      <c r="K11" s="51"/>
      <c r="L11" s="51"/>
      <c r="M11" s="42"/>
    </row>
    <row r="12" spans="2:13" ht="20.100000000000001" customHeight="1">
      <c r="B12" s="49"/>
      <c r="C12" s="50" t="s">
        <v>8</v>
      </c>
      <c r="D12" s="51"/>
      <c r="E12" s="51">
        <v>1375.6</v>
      </c>
      <c r="F12" s="51"/>
      <c r="G12" s="51"/>
      <c r="H12" s="51"/>
      <c r="I12" s="52"/>
      <c r="J12" s="51"/>
      <c r="K12" s="51"/>
      <c r="L12" s="51"/>
      <c r="M12" s="42"/>
    </row>
    <row r="13" spans="2:13" ht="20.100000000000001" customHeight="1">
      <c r="B13" s="49"/>
      <c r="C13" s="50" t="s">
        <v>9</v>
      </c>
      <c r="D13" s="51"/>
      <c r="E13" s="51" t="s">
        <v>32</v>
      </c>
      <c r="F13" s="51"/>
      <c r="G13" s="51"/>
      <c r="H13" s="51"/>
      <c r="I13" s="52"/>
      <c r="J13" s="51"/>
      <c r="K13" s="51"/>
      <c r="L13" s="51"/>
      <c r="M13" s="42"/>
    </row>
    <row r="14" spans="2:13" ht="20.100000000000001" customHeight="1">
      <c r="B14" s="49"/>
      <c r="C14" s="50" t="s">
        <v>10</v>
      </c>
      <c r="D14" s="51"/>
      <c r="E14" s="57" t="s">
        <v>31</v>
      </c>
      <c r="F14" s="57"/>
      <c r="G14" s="57"/>
      <c r="H14" s="51"/>
      <c r="I14" s="52"/>
      <c r="J14" s="51"/>
      <c r="K14" s="51"/>
      <c r="L14" s="51"/>
      <c r="M14" s="42"/>
    </row>
    <row r="15" spans="2:13" ht="20.100000000000001" customHeight="1">
      <c r="B15" s="49"/>
      <c r="C15" s="50" t="s">
        <v>39</v>
      </c>
      <c r="D15" s="51"/>
      <c r="E15" s="51" t="s">
        <v>75</v>
      </c>
      <c r="F15" s="51"/>
      <c r="G15" s="51"/>
      <c r="H15" s="51" t="s">
        <v>77</v>
      </c>
      <c r="I15" s="141" t="s">
        <v>76</v>
      </c>
      <c r="J15" s="141"/>
      <c r="K15" s="141"/>
      <c r="L15" s="141"/>
      <c r="M15" s="42"/>
    </row>
    <row r="16" spans="2:13" ht="20.100000000000001" customHeight="1" thickBot="1">
      <c r="B16" s="49"/>
      <c r="C16" s="50"/>
      <c r="D16" s="51"/>
      <c r="E16" s="51"/>
      <c r="F16" s="51"/>
      <c r="G16" s="51"/>
      <c r="H16" s="51"/>
      <c r="I16" s="52"/>
      <c r="J16" s="51"/>
      <c r="K16" s="51"/>
      <c r="L16" s="51"/>
      <c r="M16" s="42"/>
    </row>
    <row r="17" spans="2:13" ht="20.100000000000001" customHeight="1">
      <c r="B17" s="58" t="s">
        <v>13</v>
      </c>
      <c r="C17" s="59" t="s">
        <v>55</v>
      </c>
      <c r="D17" s="60"/>
      <c r="E17" s="61"/>
      <c r="F17" s="61"/>
      <c r="G17" s="61"/>
      <c r="H17" s="62"/>
      <c r="I17" s="63"/>
      <c r="J17" s="62"/>
      <c r="K17" s="62"/>
      <c r="L17" s="62"/>
      <c r="M17" s="48"/>
    </row>
    <row r="18" spans="2:13" ht="20.100000000000001" customHeight="1">
      <c r="B18" s="39"/>
      <c r="C18" s="50" t="s">
        <v>11</v>
      </c>
      <c r="D18" s="51"/>
      <c r="E18" s="51">
        <v>2191</v>
      </c>
      <c r="F18" s="51"/>
      <c r="G18" s="51"/>
      <c r="H18" s="41"/>
      <c r="I18" s="56"/>
      <c r="J18" s="41"/>
      <c r="K18" s="41"/>
      <c r="L18" s="41"/>
      <c r="M18" s="42"/>
    </row>
    <row r="19" spans="2:13" ht="20.100000000000001" customHeight="1">
      <c r="B19" s="39"/>
      <c r="C19" s="50" t="s">
        <v>56</v>
      </c>
      <c r="D19" s="51"/>
      <c r="E19" s="51">
        <v>473</v>
      </c>
      <c r="F19" s="51"/>
      <c r="G19" s="51"/>
      <c r="H19" s="41"/>
      <c r="I19" s="56"/>
      <c r="J19" s="41"/>
      <c r="K19" s="41"/>
      <c r="L19" s="41"/>
      <c r="M19" s="42"/>
    </row>
    <row r="20" spans="2:13" ht="20.100000000000001" customHeight="1">
      <c r="B20" s="39"/>
      <c r="C20" s="50" t="s">
        <v>12</v>
      </c>
      <c r="D20" s="51"/>
      <c r="E20" s="51">
        <v>1376</v>
      </c>
      <c r="F20" s="51"/>
      <c r="G20" s="51"/>
      <c r="H20" s="41"/>
      <c r="I20" s="56"/>
      <c r="J20" s="41"/>
      <c r="K20" s="41"/>
      <c r="L20" s="41"/>
      <c r="M20" s="42"/>
    </row>
    <row r="21" spans="2:13" ht="20.100000000000001" customHeight="1" thickBot="1">
      <c r="B21" s="64"/>
      <c r="C21" s="54" t="s">
        <v>34</v>
      </c>
      <c r="D21" s="55"/>
      <c r="E21" s="55">
        <v>1</v>
      </c>
      <c r="F21" s="55"/>
      <c r="G21" s="55"/>
      <c r="H21" s="65"/>
      <c r="I21" s="66"/>
      <c r="J21" s="65"/>
      <c r="K21" s="65"/>
      <c r="L21" s="65"/>
      <c r="M21" s="67"/>
    </row>
    <row r="22" spans="2:13" ht="24.95" customHeight="1">
      <c r="B22" s="68" t="s">
        <v>14</v>
      </c>
      <c r="C22" s="69" t="s">
        <v>57</v>
      </c>
      <c r="D22" s="45"/>
      <c r="E22" s="62"/>
      <c r="F22" s="62"/>
      <c r="G22" s="62"/>
      <c r="H22" s="62"/>
      <c r="I22" s="63"/>
      <c r="J22" s="62"/>
      <c r="K22" s="62"/>
      <c r="L22" s="62"/>
      <c r="M22" s="48"/>
    </row>
    <row r="23" spans="2:13" ht="35.1" customHeight="1">
      <c r="B23" s="39"/>
      <c r="C23" s="50" t="s">
        <v>51</v>
      </c>
      <c r="D23" s="51"/>
      <c r="E23" s="51">
        <v>448</v>
      </c>
      <c r="F23" s="51"/>
      <c r="G23" s="51"/>
      <c r="H23" s="41"/>
      <c r="I23" s="56"/>
      <c r="J23" s="41"/>
      <c r="K23" s="41"/>
      <c r="L23" s="41"/>
      <c r="M23" s="42"/>
    </row>
    <row r="24" spans="2:13" ht="35.1" customHeight="1">
      <c r="B24" s="39"/>
      <c r="C24" s="50" t="s">
        <v>52</v>
      </c>
      <c r="D24" s="51"/>
      <c r="E24" s="51">
        <v>18172</v>
      </c>
      <c r="F24" s="51"/>
      <c r="G24" s="51"/>
      <c r="H24" s="41"/>
      <c r="I24" s="56"/>
      <c r="J24" s="41"/>
      <c r="K24" s="41"/>
      <c r="L24" s="41"/>
      <c r="M24" s="42"/>
    </row>
    <row r="25" spans="2:13" ht="60" customHeight="1">
      <c r="B25" s="39"/>
      <c r="C25" s="50" t="s">
        <v>46</v>
      </c>
      <c r="D25" s="51"/>
      <c r="E25" s="51">
        <v>70</v>
      </c>
      <c r="F25" s="51"/>
      <c r="G25" s="51"/>
      <c r="H25" s="41"/>
      <c r="I25" s="56"/>
      <c r="J25" s="41"/>
      <c r="K25" s="41"/>
      <c r="L25" s="41"/>
      <c r="M25" s="42"/>
    </row>
    <row r="26" spans="2:13" ht="60" customHeight="1">
      <c r="B26" s="39"/>
      <c r="C26" s="50" t="s">
        <v>48</v>
      </c>
      <c r="D26" s="51"/>
      <c r="E26" s="51">
        <v>38.200000000000003</v>
      </c>
      <c r="F26" s="51"/>
      <c r="G26" s="51"/>
      <c r="H26" s="41"/>
      <c r="I26" s="56"/>
      <c r="J26" s="41"/>
      <c r="K26" s="41"/>
      <c r="L26" s="41"/>
      <c r="M26" s="42"/>
    </row>
    <row r="27" spans="2:13" ht="60" customHeight="1" thickBot="1">
      <c r="B27" s="64"/>
      <c r="C27" s="54" t="s">
        <v>47</v>
      </c>
      <c r="D27" s="55"/>
      <c r="E27" s="55">
        <v>68.3</v>
      </c>
      <c r="F27" s="55"/>
      <c r="G27" s="55"/>
      <c r="H27" s="65"/>
      <c r="I27" s="66"/>
      <c r="J27" s="65"/>
      <c r="K27" s="65"/>
      <c r="L27" s="65"/>
      <c r="M27" s="67"/>
    </row>
    <row r="28" spans="2:13" ht="15.75" thickBot="1">
      <c r="B28" s="39"/>
      <c r="C28" s="40"/>
      <c r="D28" s="41"/>
      <c r="E28" s="41"/>
      <c r="F28" s="41"/>
      <c r="G28" s="41"/>
      <c r="H28" s="41"/>
      <c r="I28" s="56"/>
      <c r="J28" s="41"/>
      <c r="K28" s="41"/>
      <c r="L28" s="41"/>
      <c r="M28" s="42"/>
    </row>
    <row r="29" spans="2:13" ht="20.100000000000001" customHeight="1">
      <c r="B29" s="58" t="s">
        <v>23</v>
      </c>
      <c r="C29" s="59" t="s">
        <v>15</v>
      </c>
      <c r="D29" s="60"/>
      <c r="E29" s="62"/>
      <c r="F29" s="62"/>
      <c r="G29" s="62"/>
      <c r="H29" s="62"/>
      <c r="I29" s="63"/>
      <c r="J29" s="62"/>
      <c r="K29" s="62"/>
      <c r="L29" s="62"/>
      <c r="M29" s="48"/>
    </row>
    <row r="30" spans="2:13" ht="20.100000000000001" customHeight="1">
      <c r="B30" s="39"/>
      <c r="C30" s="50" t="s">
        <v>16</v>
      </c>
      <c r="D30" s="51"/>
      <c r="E30" s="51">
        <v>545.62</v>
      </c>
      <c r="F30" s="51"/>
      <c r="G30" s="51"/>
      <c r="H30" s="41"/>
      <c r="I30" s="56"/>
      <c r="J30" s="41"/>
      <c r="K30" s="41"/>
      <c r="L30" s="41"/>
      <c r="M30" s="42"/>
    </row>
    <row r="31" spans="2:13" ht="20.100000000000001" customHeight="1">
      <c r="B31" s="39"/>
      <c r="C31" s="50" t="s">
        <v>17</v>
      </c>
      <c r="D31" s="51"/>
      <c r="E31" s="51">
        <v>10.4</v>
      </c>
      <c r="F31" s="51"/>
      <c r="G31" s="51"/>
      <c r="H31" s="41"/>
      <c r="I31" s="56"/>
      <c r="J31" s="41"/>
      <c r="K31" s="41"/>
      <c r="L31" s="41"/>
      <c r="M31" s="42"/>
    </row>
    <row r="32" spans="2:13" ht="20.100000000000001" customHeight="1">
      <c r="B32" s="39"/>
      <c r="C32" s="50" t="s">
        <v>18</v>
      </c>
      <c r="D32" s="51"/>
      <c r="E32" s="51">
        <v>204.01</v>
      </c>
      <c r="F32" s="51"/>
      <c r="G32" s="51"/>
      <c r="H32" s="41"/>
      <c r="I32" s="56"/>
      <c r="J32" s="41"/>
      <c r="K32" s="41"/>
      <c r="L32" s="41"/>
      <c r="M32" s="42"/>
    </row>
    <row r="33" spans="2:13" ht="20.100000000000001" customHeight="1">
      <c r="B33" s="39"/>
      <c r="C33" s="50" t="s">
        <v>19</v>
      </c>
      <c r="D33" s="51"/>
      <c r="E33" s="51">
        <v>456.98</v>
      </c>
      <c r="F33" s="51"/>
      <c r="G33" s="51"/>
      <c r="H33" s="41"/>
      <c r="I33" s="56"/>
      <c r="J33" s="41"/>
      <c r="K33" s="41"/>
      <c r="L33" s="41"/>
      <c r="M33" s="42"/>
    </row>
    <row r="34" spans="2:13" ht="20.100000000000001" customHeight="1">
      <c r="B34" s="39"/>
      <c r="C34" s="50" t="s">
        <v>20</v>
      </c>
      <c r="D34" s="51"/>
      <c r="E34" s="51">
        <v>398.41</v>
      </c>
      <c r="F34" s="51"/>
      <c r="G34" s="51"/>
      <c r="H34" s="41"/>
      <c r="I34" s="56"/>
      <c r="J34" s="41"/>
      <c r="K34" s="41"/>
      <c r="L34" s="41"/>
      <c r="M34" s="42"/>
    </row>
    <row r="35" spans="2:13" ht="20.100000000000001" customHeight="1">
      <c r="B35" s="39"/>
      <c r="C35" s="50" t="s">
        <v>21</v>
      </c>
      <c r="D35" s="51"/>
      <c r="E35" s="51">
        <v>31.2</v>
      </c>
      <c r="F35" s="51"/>
      <c r="G35" s="51"/>
      <c r="H35" s="41"/>
      <c r="I35" s="56"/>
      <c r="J35" s="41"/>
      <c r="K35" s="41"/>
      <c r="L35" s="41"/>
      <c r="M35" s="42"/>
    </row>
    <row r="36" spans="2:13" ht="20.100000000000001" customHeight="1" thickBot="1">
      <c r="B36" s="64"/>
      <c r="C36" s="54" t="s">
        <v>22</v>
      </c>
      <c r="D36" s="55"/>
      <c r="E36" s="55">
        <v>188</v>
      </c>
      <c r="F36" s="55"/>
      <c r="G36" s="55"/>
      <c r="H36" s="65"/>
      <c r="I36" s="66"/>
      <c r="J36" s="65"/>
      <c r="K36" s="65"/>
      <c r="L36" s="65"/>
      <c r="M36" s="67"/>
    </row>
    <row r="37" spans="2:13" ht="15.75" thickBot="1">
      <c r="B37" s="39"/>
      <c r="C37" s="40"/>
      <c r="D37" s="41"/>
      <c r="E37" s="41"/>
      <c r="F37" s="41"/>
      <c r="G37" s="41"/>
      <c r="H37" s="41"/>
      <c r="I37" s="56"/>
      <c r="J37" s="41"/>
      <c r="K37" s="41"/>
      <c r="L37" s="41"/>
      <c r="M37" s="42"/>
    </row>
    <row r="38" spans="2:13">
      <c r="B38" s="58" t="s">
        <v>28</v>
      </c>
      <c r="C38" s="59" t="s">
        <v>24</v>
      </c>
      <c r="D38" s="60"/>
      <c r="E38" s="62"/>
      <c r="F38" s="62"/>
      <c r="G38" s="62"/>
      <c r="H38" s="62"/>
      <c r="I38" s="63"/>
      <c r="J38" s="62"/>
      <c r="K38" s="62"/>
      <c r="L38" s="62"/>
      <c r="M38" s="48"/>
    </row>
    <row r="39" spans="2:13" ht="20.100000000000001" customHeight="1">
      <c r="B39" s="39"/>
      <c r="C39" s="50" t="s">
        <v>25</v>
      </c>
      <c r="D39" s="51"/>
      <c r="E39" s="51">
        <v>456.98</v>
      </c>
      <c r="F39" s="51"/>
      <c r="G39" s="51"/>
      <c r="H39" s="41"/>
      <c r="I39" s="56"/>
      <c r="J39" s="41"/>
      <c r="K39" s="41"/>
      <c r="L39" s="41"/>
      <c r="M39" s="42"/>
    </row>
    <row r="40" spans="2:13" ht="20.100000000000001" customHeight="1">
      <c r="B40" s="39"/>
      <c r="C40" s="50" t="s">
        <v>26</v>
      </c>
      <c r="D40" s="51"/>
      <c r="E40" s="51">
        <v>546.928</v>
      </c>
      <c r="F40" s="51"/>
      <c r="G40" s="51"/>
      <c r="H40" s="41"/>
      <c r="I40" s="56"/>
      <c r="J40" s="41"/>
      <c r="K40" s="41"/>
      <c r="L40" s="41"/>
      <c r="M40" s="42"/>
    </row>
    <row r="41" spans="2:13" ht="20.100000000000001" customHeight="1">
      <c r="B41" s="39"/>
      <c r="C41" s="50" t="s">
        <v>33</v>
      </c>
      <c r="D41" s="51"/>
      <c r="E41" s="51">
        <v>478.56199999999995</v>
      </c>
      <c r="F41" s="51"/>
      <c r="G41" s="51"/>
      <c r="H41" s="41"/>
      <c r="I41" s="56"/>
      <c r="J41" s="41"/>
      <c r="K41" s="41"/>
      <c r="L41" s="41"/>
      <c r="M41" s="42"/>
    </row>
    <row r="42" spans="2:13" ht="20.100000000000001" customHeight="1">
      <c r="B42" s="39"/>
      <c r="C42" s="50" t="s">
        <v>62</v>
      </c>
      <c r="D42" s="51"/>
      <c r="E42" s="51">
        <v>341.83</v>
      </c>
      <c r="F42" s="51"/>
      <c r="G42" s="51"/>
      <c r="H42" s="41"/>
      <c r="I42" s="56"/>
      <c r="J42" s="41"/>
      <c r="K42" s="41"/>
      <c r="L42" s="41"/>
      <c r="M42" s="42"/>
    </row>
    <row r="43" spans="2:13" ht="20.100000000000001" customHeight="1" thickBot="1">
      <c r="B43" s="64"/>
      <c r="C43" s="54" t="s">
        <v>27</v>
      </c>
      <c r="D43" s="55"/>
      <c r="E43" s="55">
        <v>7000</v>
      </c>
      <c r="F43" s="55"/>
      <c r="G43" s="55"/>
      <c r="H43" s="65"/>
      <c r="I43" s="66"/>
      <c r="J43" s="65"/>
      <c r="K43" s="65"/>
      <c r="L43" s="65"/>
      <c r="M43" s="67"/>
    </row>
    <row r="44" spans="2:13" ht="15.75" thickBot="1">
      <c r="B44" s="39"/>
      <c r="C44" s="40"/>
      <c r="D44" s="41"/>
      <c r="E44" s="41"/>
      <c r="F44" s="41"/>
      <c r="G44" s="41"/>
      <c r="H44" s="41"/>
      <c r="I44" s="56"/>
      <c r="J44" s="41"/>
      <c r="K44" s="41"/>
      <c r="L44" s="41"/>
      <c r="M44" s="42"/>
    </row>
    <row r="45" spans="2:13">
      <c r="B45" s="58" t="s">
        <v>35</v>
      </c>
      <c r="C45" s="59" t="s">
        <v>74</v>
      </c>
      <c r="D45" s="60"/>
      <c r="E45" s="70"/>
      <c r="F45" s="70"/>
      <c r="G45" s="70"/>
      <c r="H45" s="62"/>
      <c r="I45" s="63"/>
      <c r="J45" s="62"/>
      <c r="K45" s="62"/>
      <c r="L45" s="62"/>
      <c r="M45" s="48"/>
    </row>
    <row r="46" spans="2:13" ht="20.25" customHeight="1">
      <c r="B46" s="39"/>
      <c r="C46" s="50" t="s">
        <v>61</v>
      </c>
      <c r="D46" s="51"/>
      <c r="E46" s="51">
        <v>34</v>
      </c>
      <c r="F46" s="51"/>
      <c r="G46" s="51"/>
      <c r="H46" s="71" t="s">
        <v>82</v>
      </c>
      <c r="I46" s="56"/>
      <c r="J46" s="41"/>
      <c r="K46" s="41"/>
      <c r="L46" s="41"/>
      <c r="M46" s="42"/>
    </row>
    <row r="47" spans="2:13" ht="20.25" customHeight="1">
      <c r="B47" s="39"/>
      <c r="C47" s="50" t="s">
        <v>44</v>
      </c>
      <c r="D47" s="51"/>
      <c r="E47" s="51">
        <v>22</v>
      </c>
      <c r="F47" s="51"/>
      <c r="G47" s="51"/>
      <c r="H47" s="41"/>
      <c r="I47" s="56"/>
      <c r="J47" s="41"/>
      <c r="K47" s="41"/>
      <c r="L47" s="41"/>
      <c r="M47" s="42"/>
    </row>
    <row r="48" spans="2:13" ht="20.25" customHeight="1">
      <c r="B48" s="39"/>
      <c r="C48" s="50" t="s">
        <v>45</v>
      </c>
      <c r="D48" s="51"/>
      <c r="E48" s="51">
        <v>12</v>
      </c>
      <c r="F48" s="51"/>
      <c r="G48" s="51"/>
      <c r="H48" s="41"/>
      <c r="I48" s="56"/>
      <c r="J48" s="41"/>
      <c r="K48" s="41"/>
      <c r="L48" s="41"/>
      <c r="M48" s="42"/>
    </row>
    <row r="49" spans="2:13" ht="20.100000000000001" customHeight="1" thickBot="1">
      <c r="B49" s="64"/>
      <c r="C49" s="72"/>
      <c r="D49" s="65"/>
      <c r="E49" s="65"/>
      <c r="F49" s="65"/>
      <c r="G49" s="65"/>
      <c r="H49" s="65"/>
      <c r="I49" s="66"/>
      <c r="J49" s="65"/>
      <c r="K49" s="65"/>
      <c r="L49" s="65"/>
      <c r="M49" s="67"/>
    </row>
    <row r="50" spans="2:13" ht="15.75" thickBot="1">
      <c r="B50" s="39"/>
      <c r="C50" s="40"/>
      <c r="D50" s="41"/>
      <c r="E50" s="41"/>
      <c r="F50" s="41"/>
      <c r="G50" s="41"/>
      <c r="H50" s="41"/>
      <c r="I50" s="56"/>
      <c r="J50" s="41"/>
      <c r="K50" s="41"/>
      <c r="L50" s="41"/>
      <c r="M50" s="42"/>
    </row>
    <row r="51" spans="2:13">
      <c r="B51" s="43" t="s">
        <v>42</v>
      </c>
      <c r="C51" s="44" t="s">
        <v>40</v>
      </c>
      <c r="D51" s="45"/>
      <c r="E51" s="46"/>
      <c r="F51" s="46"/>
      <c r="G51" s="46"/>
      <c r="H51" s="46"/>
      <c r="I51" s="47"/>
      <c r="J51" s="46"/>
      <c r="K51" s="46"/>
      <c r="L51" s="46"/>
      <c r="M51" s="48"/>
    </row>
    <row r="52" spans="2:13">
      <c r="B52" s="49"/>
      <c r="C52" s="50" t="s">
        <v>58</v>
      </c>
      <c r="D52" s="51"/>
      <c r="E52" s="73">
        <v>0.51</v>
      </c>
      <c r="F52" s="73"/>
      <c r="G52" s="73"/>
      <c r="H52" s="51"/>
      <c r="I52" s="52"/>
      <c r="J52" s="51"/>
      <c r="K52" s="51"/>
      <c r="L52" s="51"/>
      <c r="M52" s="42"/>
    </row>
    <row r="53" spans="2:13">
      <c r="B53" s="49"/>
      <c r="C53" s="50" t="s">
        <v>207</v>
      </c>
      <c r="D53" s="51"/>
      <c r="E53" s="73">
        <v>0.25</v>
      </c>
      <c r="F53" s="73"/>
      <c r="G53" s="73"/>
      <c r="H53" s="51"/>
      <c r="I53" s="52"/>
      <c r="J53" s="51"/>
      <c r="K53" s="51"/>
      <c r="L53" s="51"/>
      <c r="M53" s="42"/>
    </row>
    <row r="54" spans="2:13">
      <c r="B54" s="49"/>
      <c r="C54" s="50" t="s">
        <v>60</v>
      </c>
      <c r="D54" s="51"/>
      <c r="E54" s="73">
        <v>0.11</v>
      </c>
      <c r="F54" s="73"/>
      <c r="G54" s="73"/>
      <c r="H54" s="51"/>
      <c r="I54" s="52"/>
      <c r="J54" s="51"/>
      <c r="K54" s="51"/>
      <c r="L54" s="51"/>
      <c r="M54" s="42"/>
    </row>
    <row r="55" spans="2:13">
      <c r="B55" s="49"/>
      <c r="C55" s="50" t="s">
        <v>59</v>
      </c>
      <c r="D55" s="51"/>
      <c r="E55" s="73">
        <v>0.11</v>
      </c>
      <c r="F55" s="74"/>
      <c r="G55" s="74"/>
      <c r="H55" s="74"/>
      <c r="I55" s="52"/>
      <c r="J55" s="51"/>
      <c r="K55" s="51"/>
      <c r="L55" s="51"/>
      <c r="M55" s="42"/>
    </row>
    <row r="56" spans="2:13">
      <c r="B56" s="49"/>
      <c r="C56" s="50" t="s">
        <v>41</v>
      </c>
      <c r="D56" s="51"/>
      <c r="E56" s="73">
        <v>0.01</v>
      </c>
      <c r="F56" s="73"/>
      <c r="G56" s="73"/>
      <c r="H56" s="51"/>
      <c r="I56" s="52"/>
      <c r="J56" s="51"/>
      <c r="K56" s="51"/>
      <c r="L56" s="51"/>
      <c r="M56" s="42"/>
    </row>
    <row r="57" spans="2:13">
      <c r="B57" s="49"/>
      <c r="C57" s="50" t="s">
        <v>53</v>
      </c>
      <c r="D57" s="51"/>
      <c r="E57" s="73">
        <v>0.01</v>
      </c>
      <c r="F57" s="73"/>
      <c r="G57" s="73"/>
      <c r="H57" s="51"/>
      <c r="I57" s="52"/>
      <c r="J57" s="51"/>
      <c r="K57" s="51"/>
      <c r="L57" s="51"/>
      <c r="M57" s="42"/>
    </row>
    <row r="58" spans="2:13" ht="15.75" thickBot="1">
      <c r="B58" s="64"/>
      <c r="C58" s="72"/>
      <c r="D58" s="65"/>
      <c r="E58" s="65"/>
      <c r="F58" s="65"/>
      <c r="G58" s="65"/>
      <c r="H58" s="65"/>
      <c r="I58" s="66"/>
      <c r="J58" s="65"/>
      <c r="K58" s="65"/>
      <c r="L58" s="65"/>
      <c r="M58" s="67"/>
    </row>
    <row r="59" spans="2:13" ht="30" customHeight="1">
      <c r="B59" s="58" t="s">
        <v>43</v>
      </c>
      <c r="C59" s="59" t="s">
        <v>29</v>
      </c>
      <c r="D59" s="60"/>
      <c r="E59" s="62"/>
      <c r="F59" s="62"/>
      <c r="G59" s="62"/>
      <c r="H59" s="62"/>
      <c r="I59" s="63"/>
      <c r="J59" s="62"/>
      <c r="K59" s="62"/>
      <c r="L59" s="62"/>
      <c r="M59" s="48"/>
    </row>
    <row r="60" spans="2:13" ht="30" customHeight="1">
      <c r="B60" s="39"/>
      <c r="C60" s="50" t="s">
        <v>65</v>
      </c>
      <c r="D60" s="51"/>
      <c r="E60" s="51">
        <v>45.58</v>
      </c>
      <c r="F60" s="51"/>
      <c r="G60" s="51"/>
      <c r="H60" s="41"/>
      <c r="I60" s="56"/>
      <c r="J60" s="41"/>
      <c r="K60" s="41"/>
      <c r="L60" s="41"/>
      <c r="M60" s="42"/>
    </row>
    <row r="61" spans="2:13" ht="39.950000000000003" customHeight="1">
      <c r="B61" s="39"/>
      <c r="C61" s="50" t="s">
        <v>66</v>
      </c>
      <c r="D61" s="51"/>
      <c r="E61" s="51">
        <v>4.25</v>
      </c>
      <c r="F61" s="51"/>
      <c r="G61" s="51"/>
      <c r="H61" s="41"/>
      <c r="I61" s="56"/>
      <c r="J61" s="41"/>
      <c r="K61" s="41"/>
      <c r="L61" s="41"/>
      <c r="M61" s="42"/>
    </row>
    <row r="62" spans="2:13" ht="30.75" thickBot="1">
      <c r="B62" s="64"/>
      <c r="C62" s="54" t="s">
        <v>67</v>
      </c>
      <c r="D62" s="55"/>
      <c r="E62" s="55">
        <v>41.33</v>
      </c>
      <c r="F62" s="55"/>
      <c r="G62" s="55"/>
      <c r="H62" s="65"/>
      <c r="I62" s="66"/>
      <c r="J62" s="65"/>
      <c r="K62" s="65"/>
      <c r="L62" s="65"/>
      <c r="M62" s="67"/>
    </row>
    <row r="63" spans="2:13" ht="15.75" thickBot="1">
      <c r="B63" s="39"/>
      <c r="C63" s="50"/>
      <c r="D63" s="51"/>
      <c r="E63" s="51"/>
      <c r="F63" s="51"/>
      <c r="G63" s="51"/>
      <c r="H63" s="51"/>
      <c r="I63" s="56"/>
      <c r="J63" s="41"/>
      <c r="K63" s="41"/>
      <c r="L63" s="41"/>
      <c r="M63" s="42"/>
    </row>
    <row r="64" spans="2:13">
      <c r="B64" s="58" t="s">
        <v>63</v>
      </c>
      <c r="C64" s="59" t="s">
        <v>36</v>
      </c>
      <c r="D64" s="60"/>
      <c r="E64" s="62"/>
      <c r="F64" s="62"/>
      <c r="G64" s="62"/>
      <c r="H64" s="62"/>
      <c r="I64" s="63"/>
      <c r="J64" s="62"/>
      <c r="K64" s="62"/>
      <c r="L64" s="62"/>
      <c r="M64" s="48"/>
    </row>
    <row r="65" spans="2:14">
      <c r="B65" s="39"/>
      <c r="C65" s="40"/>
      <c r="D65" s="41"/>
      <c r="E65" s="41"/>
      <c r="F65" s="41"/>
      <c r="G65" s="41"/>
      <c r="H65" s="41"/>
      <c r="I65" s="56"/>
      <c r="J65" s="41"/>
      <c r="K65" s="41"/>
      <c r="L65" s="41"/>
      <c r="M65" s="42"/>
    </row>
    <row r="66" spans="2:14" ht="30">
      <c r="B66" s="39"/>
      <c r="C66" s="50" t="s">
        <v>204</v>
      </c>
      <c r="D66" s="51"/>
      <c r="E66" s="51" t="s">
        <v>206</v>
      </c>
      <c r="F66" s="75"/>
      <c r="G66" s="75"/>
      <c r="H66" s="41"/>
      <c r="I66" s="56"/>
      <c r="J66" s="41"/>
      <c r="K66" s="41"/>
      <c r="L66" s="41"/>
      <c r="M66" s="42"/>
    </row>
    <row r="67" spans="2:14" ht="30">
      <c r="B67" s="39"/>
      <c r="C67" s="50" t="s">
        <v>205</v>
      </c>
      <c r="D67" s="51"/>
      <c r="E67" s="73">
        <v>0.43</v>
      </c>
      <c r="F67" s="75"/>
      <c r="G67" s="75"/>
      <c r="H67" s="41"/>
      <c r="I67" s="56"/>
      <c r="J67" s="41"/>
      <c r="K67" s="41"/>
      <c r="L67" s="41"/>
      <c r="M67" s="42"/>
    </row>
    <row r="68" spans="2:14" ht="30">
      <c r="B68" s="39"/>
      <c r="C68" s="50" t="s">
        <v>54</v>
      </c>
      <c r="D68" s="51"/>
      <c r="E68" s="76">
        <v>53.64</v>
      </c>
      <c r="F68" s="75"/>
      <c r="G68" s="75"/>
      <c r="H68" s="41"/>
      <c r="I68" s="56"/>
      <c r="J68" s="41"/>
      <c r="K68" s="41"/>
      <c r="L68" s="41"/>
      <c r="M68" s="42"/>
    </row>
    <row r="69" spans="2:14" ht="30">
      <c r="B69" s="39"/>
      <c r="C69" s="50" t="s">
        <v>37</v>
      </c>
      <c r="D69" s="51"/>
      <c r="E69" s="51">
        <v>15.57</v>
      </c>
      <c r="F69" s="75"/>
      <c r="G69" s="75"/>
      <c r="H69" s="41"/>
      <c r="I69" s="56"/>
      <c r="J69" s="41"/>
      <c r="K69" s="41"/>
      <c r="L69" s="41"/>
      <c r="M69" s="42"/>
    </row>
    <row r="70" spans="2:14" ht="45.75" thickBot="1">
      <c r="B70" s="64"/>
      <c r="C70" s="54" t="s">
        <v>68</v>
      </c>
      <c r="D70" s="55"/>
      <c r="E70" s="77">
        <v>229</v>
      </c>
      <c r="F70" s="78"/>
      <c r="G70" s="78"/>
      <c r="H70" s="65"/>
      <c r="I70" s="66"/>
      <c r="J70" s="65"/>
      <c r="K70" s="65"/>
      <c r="L70" s="65"/>
      <c r="M70" s="67"/>
    </row>
    <row r="71" spans="2:14" ht="15.75" thickBot="1"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50"/>
    </row>
    <row r="72" spans="2:14" ht="15.75" thickBot="1">
      <c r="B72" s="114" t="s">
        <v>64</v>
      </c>
      <c r="C72" s="142" t="s">
        <v>30</v>
      </c>
      <c r="D72" s="143"/>
      <c r="E72" s="144"/>
      <c r="F72" s="143"/>
      <c r="G72" s="143"/>
      <c r="H72" s="143"/>
      <c r="I72" s="143"/>
      <c r="J72" s="143"/>
      <c r="K72" s="143"/>
      <c r="L72" s="143"/>
      <c r="M72" s="145"/>
    </row>
    <row r="73" spans="2:14" ht="15" customHeight="1">
      <c r="B73" s="134" t="s">
        <v>78</v>
      </c>
      <c r="C73" s="136" t="s">
        <v>81</v>
      </c>
      <c r="D73" s="136" t="s">
        <v>93</v>
      </c>
      <c r="E73" s="136" t="s">
        <v>38</v>
      </c>
      <c r="F73" s="138" t="s">
        <v>83</v>
      </c>
      <c r="G73" s="139"/>
      <c r="H73" s="140"/>
      <c r="I73" s="136" t="s">
        <v>87</v>
      </c>
      <c r="J73" s="146" t="s">
        <v>88</v>
      </c>
      <c r="K73" s="130" t="s">
        <v>94</v>
      </c>
      <c r="L73" s="131"/>
      <c r="M73" s="136" t="s">
        <v>79</v>
      </c>
      <c r="N73" s="132" t="s">
        <v>80</v>
      </c>
    </row>
    <row r="74" spans="2:14" ht="31.5" customHeight="1" thickBot="1">
      <c r="B74" s="135"/>
      <c r="C74" s="137"/>
      <c r="D74" s="137"/>
      <c r="E74" s="137"/>
      <c r="F74" s="121" t="s">
        <v>84</v>
      </c>
      <c r="G74" s="121" t="s">
        <v>85</v>
      </c>
      <c r="H74" s="121" t="s">
        <v>86</v>
      </c>
      <c r="I74" s="137"/>
      <c r="J74" s="147"/>
      <c r="K74" s="122" t="s">
        <v>95</v>
      </c>
      <c r="L74" s="122" t="s">
        <v>96</v>
      </c>
      <c r="M74" s="137"/>
      <c r="N74" s="133"/>
    </row>
    <row r="75" spans="2:14">
      <c r="B75" s="115">
        <v>1</v>
      </c>
      <c r="C75" s="116" t="s">
        <v>97</v>
      </c>
      <c r="D75" s="117">
        <v>140</v>
      </c>
      <c r="E75" s="117" t="s">
        <v>98</v>
      </c>
      <c r="F75" s="118">
        <v>30</v>
      </c>
      <c r="G75" s="118">
        <v>30</v>
      </c>
      <c r="H75" s="118">
        <v>3</v>
      </c>
      <c r="I75" s="117">
        <v>1236</v>
      </c>
      <c r="J75" s="119" t="s">
        <v>99</v>
      </c>
      <c r="K75" s="117">
        <v>20.271372</v>
      </c>
      <c r="L75" s="117">
        <v>81.108575000000002</v>
      </c>
      <c r="M75" s="117">
        <f>+G75*F75/10000</f>
        <v>0.09</v>
      </c>
      <c r="N75" s="120">
        <f>M75*H75</f>
        <v>0.27</v>
      </c>
    </row>
    <row r="76" spans="2:14" ht="15.75">
      <c r="B76" s="79">
        <v>2</v>
      </c>
      <c r="C76" s="84" t="s">
        <v>100</v>
      </c>
      <c r="D76" s="85">
        <v>18</v>
      </c>
      <c r="E76" s="81" t="s">
        <v>98</v>
      </c>
      <c r="F76" s="82">
        <v>30</v>
      </c>
      <c r="G76" s="82">
        <v>30</v>
      </c>
      <c r="H76" s="82">
        <v>3</v>
      </c>
      <c r="I76" s="81" t="s">
        <v>101</v>
      </c>
      <c r="J76" s="83" t="s">
        <v>99</v>
      </c>
      <c r="K76" s="81">
        <v>20.278516</v>
      </c>
      <c r="L76" s="81">
        <v>81.094344000000007</v>
      </c>
      <c r="M76" s="81">
        <f t="shared" ref="M76:M100" si="0">+G76*F76/10000</f>
        <v>0.09</v>
      </c>
      <c r="N76" s="112">
        <f t="shared" ref="N76:N100" si="1">M76*H76</f>
        <v>0.27</v>
      </c>
    </row>
    <row r="77" spans="2:14" ht="15.75">
      <c r="B77" s="79">
        <v>3</v>
      </c>
      <c r="C77" s="84" t="s">
        <v>102</v>
      </c>
      <c r="D77" s="85">
        <v>51</v>
      </c>
      <c r="E77" s="81" t="s">
        <v>98</v>
      </c>
      <c r="F77" s="82">
        <v>30</v>
      </c>
      <c r="G77" s="82">
        <v>30</v>
      </c>
      <c r="H77" s="82">
        <v>3</v>
      </c>
      <c r="I77" s="81">
        <v>532</v>
      </c>
      <c r="J77" s="83" t="s">
        <v>99</v>
      </c>
      <c r="K77" s="81">
        <v>20.266335000000002</v>
      </c>
      <c r="L77" s="81">
        <v>81.115076999999999</v>
      </c>
      <c r="M77" s="81">
        <f t="shared" si="0"/>
        <v>0.09</v>
      </c>
      <c r="N77" s="112">
        <f t="shared" si="1"/>
        <v>0.27</v>
      </c>
    </row>
    <row r="78" spans="2:14" ht="15.75">
      <c r="B78" s="79">
        <v>4</v>
      </c>
      <c r="C78" s="84" t="s">
        <v>103</v>
      </c>
      <c r="D78" s="85">
        <v>228</v>
      </c>
      <c r="E78" s="81" t="s">
        <v>98</v>
      </c>
      <c r="F78" s="82">
        <v>30</v>
      </c>
      <c r="G78" s="82">
        <v>30</v>
      </c>
      <c r="H78" s="82">
        <v>3</v>
      </c>
      <c r="I78" s="81">
        <v>1200</v>
      </c>
      <c r="J78" s="86" t="s">
        <v>89</v>
      </c>
      <c r="K78" s="81">
        <v>20.278523</v>
      </c>
      <c r="L78" s="81">
        <v>81.084564</v>
      </c>
      <c r="M78" s="81">
        <f t="shared" si="0"/>
        <v>0.09</v>
      </c>
      <c r="N78" s="112">
        <f t="shared" si="1"/>
        <v>0.27</v>
      </c>
    </row>
    <row r="79" spans="2:14" ht="15.75">
      <c r="B79" s="79">
        <v>5</v>
      </c>
      <c r="C79" s="84" t="s">
        <v>104</v>
      </c>
      <c r="D79" s="85">
        <v>230</v>
      </c>
      <c r="E79" s="81" t="s">
        <v>98</v>
      </c>
      <c r="F79" s="82">
        <v>30</v>
      </c>
      <c r="G79" s="82">
        <v>30</v>
      </c>
      <c r="H79" s="82">
        <v>3</v>
      </c>
      <c r="I79" s="81">
        <v>365</v>
      </c>
      <c r="J79" s="86" t="s">
        <v>90</v>
      </c>
      <c r="K79" s="81">
        <v>20.278528000000001</v>
      </c>
      <c r="L79" s="81" t="s">
        <v>105</v>
      </c>
      <c r="M79" s="81">
        <f t="shared" si="0"/>
        <v>0.09</v>
      </c>
      <c r="N79" s="112">
        <f t="shared" si="1"/>
        <v>0.27</v>
      </c>
    </row>
    <row r="80" spans="2:14" ht="15.75">
      <c r="B80" s="79">
        <v>6</v>
      </c>
      <c r="C80" s="84" t="s">
        <v>106</v>
      </c>
      <c r="D80" s="85">
        <v>229</v>
      </c>
      <c r="E80" s="81" t="s">
        <v>98</v>
      </c>
      <c r="F80" s="82">
        <v>30</v>
      </c>
      <c r="G80" s="82">
        <v>30</v>
      </c>
      <c r="H80" s="82">
        <v>3</v>
      </c>
      <c r="I80" s="81">
        <v>1202</v>
      </c>
      <c r="J80" s="83" t="s">
        <v>99</v>
      </c>
      <c r="K80" s="81">
        <v>20.278518999999999</v>
      </c>
      <c r="L80" s="81">
        <v>81.084340999999995</v>
      </c>
      <c r="M80" s="81">
        <f t="shared" si="0"/>
        <v>0.09</v>
      </c>
      <c r="N80" s="112">
        <f t="shared" si="1"/>
        <v>0.27</v>
      </c>
    </row>
    <row r="81" spans="2:14" ht="15.75">
      <c r="B81" s="79">
        <v>7</v>
      </c>
      <c r="C81" s="84" t="s">
        <v>107</v>
      </c>
      <c r="D81" s="85">
        <v>25</v>
      </c>
      <c r="E81" s="81" t="s">
        <v>98</v>
      </c>
      <c r="F81" s="82">
        <v>30</v>
      </c>
      <c r="G81" s="82">
        <v>30</v>
      </c>
      <c r="H81" s="82">
        <v>3</v>
      </c>
      <c r="I81" s="81">
        <v>1239</v>
      </c>
      <c r="J81" s="86" t="s">
        <v>89</v>
      </c>
      <c r="K81" s="81">
        <v>20.273281999999998</v>
      </c>
      <c r="L81" s="81">
        <v>81.110129000000001</v>
      </c>
      <c r="M81" s="81">
        <f t="shared" si="0"/>
        <v>0.09</v>
      </c>
      <c r="N81" s="112">
        <f t="shared" si="1"/>
        <v>0.27</v>
      </c>
    </row>
    <row r="82" spans="2:14" ht="15.75">
      <c r="B82" s="79">
        <v>8</v>
      </c>
      <c r="C82" s="84" t="s">
        <v>108</v>
      </c>
      <c r="D82" s="85">
        <v>221</v>
      </c>
      <c r="E82" s="81" t="s">
        <v>109</v>
      </c>
      <c r="F82" s="82">
        <v>30</v>
      </c>
      <c r="G82" s="82">
        <v>30</v>
      </c>
      <c r="H82" s="82">
        <v>3</v>
      </c>
      <c r="I82" s="81">
        <v>1078</v>
      </c>
      <c r="J82" s="86" t="s">
        <v>89</v>
      </c>
      <c r="K82" s="81">
        <v>20.280480000000001</v>
      </c>
      <c r="L82" s="81">
        <v>81.117412999999999</v>
      </c>
      <c r="M82" s="81">
        <f t="shared" si="0"/>
        <v>0.09</v>
      </c>
      <c r="N82" s="112">
        <f t="shared" si="1"/>
        <v>0.27</v>
      </c>
    </row>
    <row r="83" spans="2:14" ht="15.75">
      <c r="B83" s="79">
        <v>9</v>
      </c>
      <c r="C83" s="84" t="s">
        <v>110</v>
      </c>
      <c r="D83" s="85">
        <v>50</v>
      </c>
      <c r="E83" s="81" t="s">
        <v>98</v>
      </c>
      <c r="F83" s="82">
        <v>30</v>
      </c>
      <c r="G83" s="82">
        <v>30</v>
      </c>
      <c r="H83" s="82">
        <v>3</v>
      </c>
      <c r="I83" s="81">
        <v>928</v>
      </c>
      <c r="J83" s="86" t="s">
        <v>89</v>
      </c>
      <c r="K83" s="81">
        <v>20.279267999999998</v>
      </c>
      <c r="L83" s="81">
        <v>81.104506000000001</v>
      </c>
      <c r="M83" s="81">
        <f t="shared" si="0"/>
        <v>0.09</v>
      </c>
      <c r="N83" s="112">
        <f t="shared" si="1"/>
        <v>0.27</v>
      </c>
    </row>
    <row r="84" spans="2:14" ht="15.75">
      <c r="B84" s="79">
        <v>10</v>
      </c>
      <c r="C84" s="84" t="s">
        <v>111</v>
      </c>
      <c r="D84" s="85">
        <v>31</v>
      </c>
      <c r="E84" s="81" t="s">
        <v>98</v>
      </c>
      <c r="F84" s="82">
        <v>30</v>
      </c>
      <c r="G84" s="82">
        <v>30</v>
      </c>
      <c r="H84" s="82">
        <v>3</v>
      </c>
      <c r="I84" s="81">
        <v>843</v>
      </c>
      <c r="J84" s="86" t="s">
        <v>90</v>
      </c>
      <c r="K84" s="81">
        <v>80.278518000000005</v>
      </c>
      <c r="L84" s="81" t="s">
        <v>112</v>
      </c>
      <c r="M84" s="81">
        <f t="shared" si="0"/>
        <v>0.09</v>
      </c>
      <c r="N84" s="112">
        <f t="shared" si="1"/>
        <v>0.27</v>
      </c>
    </row>
    <row r="85" spans="2:14" ht="15.75">
      <c r="B85" s="79">
        <v>11</v>
      </c>
      <c r="C85" s="84" t="s">
        <v>113</v>
      </c>
      <c r="D85" s="85">
        <v>48</v>
      </c>
      <c r="E85" s="81" t="s">
        <v>98</v>
      </c>
      <c r="F85" s="82">
        <v>30</v>
      </c>
      <c r="G85" s="82">
        <v>30</v>
      </c>
      <c r="H85" s="82">
        <v>3</v>
      </c>
      <c r="I85" s="81" t="s">
        <v>114</v>
      </c>
      <c r="J85" s="86" t="s">
        <v>90</v>
      </c>
      <c r="K85" s="81">
        <v>20.278528000000001</v>
      </c>
      <c r="L85" s="81">
        <v>81.084378000000001</v>
      </c>
      <c r="M85" s="81">
        <f t="shared" si="0"/>
        <v>0.09</v>
      </c>
      <c r="N85" s="112">
        <f t="shared" si="1"/>
        <v>0.27</v>
      </c>
    </row>
    <row r="86" spans="2:14" ht="15.75">
      <c r="B86" s="79">
        <v>12</v>
      </c>
      <c r="C86" s="87" t="s">
        <v>115</v>
      </c>
      <c r="D86" s="85">
        <v>225</v>
      </c>
      <c r="E86" s="81" t="s">
        <v>98</v>
      </c>
      <c r="F86" s="82">
        <v>30</v>
      </c>
      <c r="G86" s="82">
        <v>30</v>
      </c>
      <c r="H86" s="82">
        <v>3</v>
      </c>
      <c r="I86" s="81">
        <v>162</v>
      </c>
      <c r="J86" s="83" t="s">
        <v>99</v>
      </c>
      <c r="K86" s="81">
        <v>20.274677000000001</v>
      </c>
      <c r="L86" s="81">
        <v>81.102755999999999</v>
      </c>
      <c r="M86" s="81">
        <f t="shared" si="0"/>
        <v>0.09</v>
      </c>
      <c r="N86" s="112">
        <f t="shared" si="1"/>
        <v>0.27</v>
      </c>
    </row>
    <row r="87" spans="2:14" ht="15.75">
      <c r="B87" s="79">
        <v>13</v>
      </c>
      <c r="C87" s="87" t="s">
        <v>116</v>
      </c>
      <c r="D87" s="85">
        <v>150</v>
      </c>
      <c r="E87" s="81" t="s">
        <v>98</v>
      </c>
      <c r="F87" s="82">
        <v>30</v>
      </c>
      <c r="G87" s="82">
        <v>30</v>
      </c>
      <c r="H87" s="82">
        <v>3</v>
      </c>
      <c r="I87" s="81">
        <v>607</v>
      </c>
      <c r="J87" s="83" t="s">
        <v>99</v>
      </c>
      <c r="K87" s="81">
        <v>20.278566000000001</v>
      </c>
      <c r="L87" s="81">
        <v>81.084462000000002</v>
      </c>
      <c r="M87" s="81">
        <f t="shared" si="0"/>
        <v>0.09</v>
      </c>
      <c r="N87" s="112">
        <f t="shared" si="1"/>
        <v>0.27</v>
      </c>
    </row>
    <row r="88" spans="2:14" ht="15.75">
      <c r="B88" s="79">
        <v>14</v>
      </c>
      <c r="C88" s="84" t="s">
        <v>117</v>
      </c>
      <c r="D88" s="85">
        <v>224</v>
      </c>
      <c r="E88" s="81" t="s">
        <v>98</v>
      </c>
      <c r="F88" s="82">
        <v>30</v>
      </c>
      <c r="G88" s="82">
        <v>30</v>
      </c>
      <c r="H88" s="82">
        <v>3</v>
      </c>
      <c r="I88" s="81">
        <v>636</v>
      </c>
      <c r="J88" s="86" t="s">
        <v>89</v>
      </c>
      <c r="K88" s="81" t="s">
        <v>118</v>
      </c>
      <c r="L88" s="81" t="s">
        <v>119</v>
      </c>
      <c r="M88" s="81">
        <f t="shared" si="0"/>
        <v>0.09</v>
      </c>
      <c r="N88" s="112">
        <f t="shared" si="1"/>
        <v>0.27</v>
      </c>
    </row>
    <row r="89" spans="2:14" ht="15.75">
      <c r="B89" s="79">
        <v>15</v>
      </c>
      <c r="C89" s="84" t="s">
        <v>120</v>
      </c>
      <c r="D89" s="85">
        <v>231</v>
      </c>
      <c r="E89" s="81" t="s">
        <v>98</v>
      </c>
      <c r="F89" s="82">
        <v>30</v>
      </c>
      <c r="G89" s="82">
        <v>30</v>
      </c>
      <c r="H89" s="82">
        <v>3</v>
      </c>
      <c r="I89" s="81">
        <v>125</v>
      </c>
      <c r="J89" s="86" t="s">
        <v>89</v>
      </c>
      <c r="K89" s="81">
        <v>20.278538999999999</v>
      </c>
      <c r="L89" s="81">
        <v>81.084452999999996</v>
      </c>
      <c r="M89" s="81">
        <f t="shared" si="0"/>
        <v>0.09</v>
      </c>
      <c r="N89" s="112">
        <f t="shared" si="1"/>
        <v>0.27</v>
      </c>
    </row>
    <row r="90" spans="2:14" ht="15.75">
      <c r="B90" s="79">
        <v>16</v>
      </c>
      <c r="C90" s="84" t="s">
        <v>121</v>
      </c>
      <c r="D90" s="81">
        <v>187</v>
      </c>
      <c r="E90" s="81" t="s">
        <v>98</v>
      </c>
      <c r="F90" s="82">
        <v>30</v>
      </c>
      <c r="G90" s="82">
        <v>30</v>
      </c>
      <c r="H90" s="82">
        <v>3</v>
      </c>
      <c r="I90" s="81">
        <v>976</v>
      </c>
      <c r="J90" s="83" t="s">
        <v>99</v>
      </c>
      <c r="K90" s="81">
        <v>20.278395</v>
      </c>
      <c r="L90" s="81">
        <v>81.111947999999998</v>
      </c>
      <c r="M90" s="81">
        <f t="shared" si="0"/>
        <v>0.09</v>
      </c>
      <c r="N90" s="112">
        <f t="shared" si="1"/>
        <v>0.27</v>
      </c>
    </row>
    <row r="91" spans="2:14" ht="15.75">
      <c r="B91" s="79">
        <v>17</v>
      </c>
      <c r="C91" s="84" t="s">
        <v>122</v>
      </c>
      <c r="D91" s="81">
        <v>270</v>
      </c>
      <c r="E91" s="81" t="s">
        <v>98</v>
      </c>
      <c r="F91" s="82">
        <v>30</v>
      </c>
      <c r="G91" s="82">
        <v>30</v>
      </c>
      <c r="H91" s="82">
        <v>3</v>
      </c>
      <c r="I91" s="81">
        <v>101</v>
      </c>
      <c r="J91" s="83" t="s">
        <v>99</v>
      </c>
      <c r="K91" s="81">
        <v>20.295528999999998</v>
      </c>
      <c r="L91" s="81">
        <v>81.075982999999994</v>
      </c>
      <c r="M91" s="81">
        <f t="shared" si="0"/>
        <v>0.09</v>
      </c>
      <c r="N91" s="112">
        <f t="shared" si="1"/>
        <v>0.27</v>
      </c>
    </row>
    <row r="92" spans="2:14" ht="15.75">
      <c r="B92" s="79">
        <v>18</v>
      </c>
      <c r="C92" s="84" t="s">
        <v>123</v>
      </c>
      <c r="D92" s="85">
        <v>91</v>
      </c>
      <c r="E92" s="81" t="s">
        <v>98</v>
      </c>
      <c r="F92" s="82">
        <v>30</v>
      </c>
      <c r="G92" s="82">
        <v>30</v>
      </c>
      <c r="H92" s="82">
        <v>3</v>
      </c>
      <c r="I92" s="81">
        <v>6</v>
      </c>
      <c r="J92" s="83" t="s">
        <v>99</v>
      </c>
      <c r="K92" s="81">
        <v>20.272231999999999</v>
      </c>
      <c r="L92" s="81">
        <v>81.087530000000001</v>
      </c>
      <c r="M92" s="81">
        <f t="shared" si="0"/>
        <v>0.09</v>
      </c>
      <c r="N92" s="112">
        <f t="shared" si="1"/>
        <v>0.27</v>
      </c>
    </row>
    <row r="93" spans="2:14" ht="15.75">
      <c r="B93" s="79">
        <v>19</v>
      </c>
      <c r="C93" s="84" t="s">
        <v>124</v>
      </c>
      <c r="D93" s="85">
        <v>272</v>
      </c>
      <c r="E93" s="81" t="s">
        <v>98</v>
      </c>
      <c r="F93" s="82">
        <v>30</v>
      </c>
      <c r="G93" s="82">
        <v>30</v>
      </c>
      <c r="H93" s="82">
        <v>3</v>
      </c>
      <c r="I93" s="81">
        <v>991</v>
      </c>
      <c r="J93" s="86" t="s">
        <v>89</v>
      </c>
      <c r="K93" s="81">
        <v>20.284323000000001</v>
      </c>
      <c r="L93" s="81">
        <v>18.114553000000001</v>
      </c>
      <c r="M93" s="81">
        <f t="shared" si="0"/>
        <v>0.09</v>
      </c>
      <c r="N93" s="112">
        <f t="shared" si="1"/>
        <v>0.27</v>
      </c>
    </row>
    <row r="94" spans="2:14" ht="15.75">
      <c r="B94" s="79">
        <v>20</v>
      </c>
      <c r="C94" s="84" t="s">
        <v>125</v>
      </c>
      <c r="D94" s="85">
        <v>179</v>
      </c>
      <c r="E94" s="81" t="s">
        <v>98</v>
      </c>
      <c r="F94" s="82">
        <v>30</v>
      </c>
      <c r="G94" s="82">
        <v>30</v>
      </c>
      <c r="H94" s="82">
        <v>3</v>
      </c>
      <c r="I94" s="81">
        <v>1039</v>
      </c>
      <c r="J94" s="86" t="s">
        <v>90</v>
      </c>
      <c r="K94" s="81">
        <v>20.283546000000001</v>
      </c>
      <c r="L94" s="81">
        <v>81.115444999999994</v>
      </c>
      <c r="M94" s="81">
        <f t="shared" si="0"/>
        <v>0.09</v>
      </c>
      <c r="N94" s="112">
        <f t="shared" si="1"/>
        <v>0.27</v>
      </c>
    </row>
    <row r="95" spans="2:14" ht="15.75">
      <c r="B95" s="79">
        <v>21</v>
      </c>
      <c r="C95" s="87" t="s">
        <v>126</v>
      </c>
      <c r="D95" s="85">
        <v>87</v>
      </c>
      <c r="E95" s="81" t="s">
        <v>98</v>
      </c>
      <c r="F95" s="82">
        <v>30</v>
      </c>
      <c r="G95" s="82">
        <v>30</v>
      </c>
      <c r="H95" s="82">
        <v>3</v>
      </c>
      <c r="I95" s="81">
        <v>125</v>
      </c>
      <c r="J95" s="86" t="s">
        <v>90</v>
      </c>
      <c r="K95" s="81">
        <v>20.276541999999999</v>
      </c>
      <c r="L95" s="81">
        <v>81.092149000000006</v>
      </c>
      <c r="M95" s="81">
        <f t="shared" si="0"/>
        <v>0.09</v>
      </c>
      <c r="N95" s="112">
        <f t="shared" si="1"/>
        <v>0.27</v>
      </c>
    </row>
    <row r="96" spans="2:14" ht="15.75">
      <c r="B96" s="79">
        <v>22</v>
      </c>
      <c r="C96" s="87" t="s">
        <v>127</v>
      </c>
      <c r="D96" s="85">
        <v>211</v>
      </c>
      <c r="E96" s="81" t="s">
        <v>98</v>
      </c>
      <c r="F96" s="82">
        <v>30</v>
      </c>
      <c r="G96" s="82">
        <v>30</v>
      </c>
      <c r="H96" s="82">
        <v>3</v>
      </c>
      <c r="I96" s="81">
        <v>33</v>
      </c>
      <c r="J96" s="86" t="s">
        <v>90</v>
      </c>
      <c r="K96" s="81">
        <v>20.271615000000001</v>
      </c>
      <c r="L96" s="81">
        <v>81.093322000000001</v>
      </c>
      <c r="M96" s="81">
        <f t="shared" si="0"/>
        <v>0.09</v>
      </c>
      <c r="N96" s="112">
        <f t="shared" si="1"/>
        <v>0.27</v>
      </c>
    </row>
    <row r="97" spans="2:14" ht="15.75">
      <c r="B97" s="79">
        <v>23</v>
      </c>
      <c r="C97" s="84" t="s">
        <v>128</v>
      </c>
      <c r="D97" s="85">
        <v>27</v>
      </c>
      <c r="E97" s="81" t="s">
        <v>98</v>
      </c>
      <c r="F97" s="82">
        <v>30</v>
      </c>
      <c r="G97" s="82">
        <v>30</v>
      </c>
      <c r="H97" s="82">
        <v>3</v>
      </c>
      <c r="I97" s="81">
        <v>242</v>
      </c>
      <c r="J97" s="86" t="s">
        <v>89</v>
      </c>
      <c r="K97" s="81">
        <v>20.265526999999999</v>
      </c>
      <c r="L97" s="81">
        <v>81.091499999999996</v>
      </c>
      <c r="M97" s="81">
        <f t="shared" si="0"/>
        <v>0.09</v>
      </c>
      <c r="N97" s="112">
        <f t="shared" si="1"/>
        <v>0.27</v>
      </c>
    </row>
    <row r="98" spans="2:14" ht="15.75">
      <c r="B98" s="79">
        <v>24</v>
      </c>
      <c r="C98" s="84" t="s">
        <v>129</v>
      </c>
      <c r="D98" s="85">
        <v>216</v>
      </c>
      <c r="E98" s="81" t="s">
        <v>98</v>
      </c>
      <c r="F98" s="82">
        <v>30</v>
      </c>
      <c r="G98" s="82">
        <v>30</v>
      </c>
      <c r="H98" s="82">
        <v>3</v>
      </c>
      <c r="I98" s="81">
        <v>649</v>
      </c>
      <c r="J98" s="86" t="s">
        <v>90</v>
      </c>
      <c r="K98" s="81" t="s">
        <v>130</v>
      </c>
      <c r="L98" s="81">
        <v>81.084463999999997</v>
      </c>
      <c r="M98" s="81">
        <f t="shared" si="0"/>
        <v>0.09</v>
      </c>
      <c r="N98" s="112">
        <f t="shared" si="1"/>
        <v>0.27</v>
      </c>
    </row>
    <row r="99" spans="2:14" ht="15.75">
      <c r="B99" s="79">
        <v>25</v>
      </c>
      <c r="C99" s="84" t="s">
        <v>131</v>
      </c>
      <c r="D99" s="85">
        <v>268</v>
      </c>
      <c r="E99" s="81" t="s">
        <v>98</v>
      </c>
      <c r="F99" s="82">
        <v>30</v>
      </c>
      <c r="G99" s="82">
        <v>30</v>
      </c>
      <c r="H99" s="82">
        <v>3</v>
      </c>
      <c r="I99" s="81">
        <v>1112</v>
      </c>
      <c r="J99" s="86" t="s">
        <v>90</v>
      </c>
      <c r="K99" s="81">
        <v>20.268429999999999</v>
      </c>
      <c r="L99" s="81">
        <v>81.124927999999997</v>
      </c>
      <c r="M99" s="81">
        <f t="shared" si="0"/>
        <v>0.09</v>
      </c>
      <c r="N99" s="112">
        <f t="shared" si="1"/>
        <v>0.27</v>
      </c>
    </row>
    <row r="100" spans="2:14" ht="15.75">
      <c r="B100" s="79">
        <v>26</v>
      </c>
      <c r="C100" s="84" t="s">
        <v>132</v>
      </c>
      <c r="D100" s="85">
        <v>170</v>
      </c>
      <c r="E100" s="81" t="s">
        <v>98</v>
      </c>
      <c r="F100" s="82">
        <v>30</v>
      </c>
      <c r="G100" s="82">
        <v>30</v>
      </c>
      <c r="H100" s="82">
        <v>3</v>
      </c>
      <c r="I100" s="81">
        <v>793</v>
      </c>
      <c r="J100" s="86" t="s">
        <v>89</v>
      </c>
      <c r="K100" s="81">
        <v>20.278499</v>
      </c>
      <c r="L100" s="81">
        <v>81.045090000000002</v>
      </c>
      <c r="M100" s="81">
        <f t="shared" si="0"/>
        <v>0.09</v>
      </c>
      <c r="N100" s="112">
        <f t="shared" si="1"/>
        <v>0.27</v>
      </c>
    </row>
    <row r="101" spans="2:14" ht="15.75">
      <c r="B101" s="79">
        <v>27</v>
      </c>
      <c r="C101" s="84" t="s">
        <v>131</v>
      </c>
      <c r="D101" s="85">
        <v>268</v>
      </c>
      <c r="E101" s="81" t="s">
        <v>91</v>
      </c>
      <c r="F101" s="152" t="s">
        <v>92</v>
      </c>
      <c r="G101" s="153"/>
      <c r="H101" s="154"/>
      <c r="I101" s="81">
        <v>531</v>
      </c>
      <c r="J101" s="86" t="s">
        <v>90</v>
      </c>
      <c r="K101" s="81">
        <v>20.26943</v>
      </c>
      <c r="L101" s="81">
        <v>81.124927</v>
      </c>
      <c r="M101" s="81">
        <v>0.8</v>
      </c>
      <c r="N101" s="112">
        <f>+M101*1.1*0.6</f>
        <v>0.52800000000000002</v>
      </c>
    </row>
    <row r="102" spans="2:14" ht="15.75">
      <c r="B102" s="79">
        <v>28</v>
      </c>
      <c r="C102" s="84" t="s">
        <v>133</v>
      </c>
      <c r="D102" s="85">
        <v>153</v>
      </c>
      <c r="E102" s="81" t="s">
        <v>98</v>
      </c>
      <c r="F102" s="82">
        <v>30</v>
      </c>
      <c r="G102" s="82">
        <v>30</v>
      </c>
      <c r="H102" s="82">
        <v>3</v>
      </c>
      <c r="I102" s="81">
        <v>621</v>
      </c>
      <c r="J102" s="86" t="s">
        <v>90</v>
      </c>
      <c r="K102" s="81">
        <v>20.260300000000001</v>
      </c>
      <c r="L102" s="81">
        <v>81.109554000000003</v>
      </c>
      <c r="M102" s="81">
        <f>+G102*F102/10000</f>
        <v>0.09</v>
      </c>
      <c r="N102" s="112">
        <f>+M102*H102</f>
        <v>0.27</v>
      </c>
    </row>
    <row r="103" spans="2:14" ht="15.75">
      <c r="B103" s="79">
        <v>29</v>
      </c>
      <c r="C103" s="84" t="s">
        <v>134</v>
      </c>
      <c r="D103" s="88">
        <v>118</v>
      </c>
      <c r="E103" s="89" t="s">
        <v>98</v>
      </c>
      <c r="F103" s="90">
        <v>30</v>
      </c>
      <c r="G103" s="90">
        <v>30</v>
      </c>
      <c r="H103" s="90">
        <v>3</v>
      </c>
      <c r="I103" s="89">
        <v>730</v>
      </c>
      <c r="J103" s="91" t="s">
        <v>89</v>
      </c>
      <c r="K103" s="89">
        <v>20.260914</v>
      </c>
      <c r="L103" s="89">
        <v>81.117986000000002</v>
      </c>
      <c r="M103" s="81">
        <f t="shared" ref="M103:M143" si="2">+G103*F103/10000</f>
        <v>0.09</v>
      </c>
      <c r="N103" s="112">
        <f t="shared" ref="N103:N143" si="3">+M103*H103</f>
        <v>0.27</v>
      </c>
    </row>
    <row r="104" spans="2:14" ht="15.75">
      <c r="B104" s="79">
        <v>30</v>
      </c>
      <c r="C104" s="92" t="s">
        <v>135</v>
      </c>
      <c r="D104" s="105"/>
      <c r="E104" s="94" t="s">
        <v>98</v>
      </c>
      <c r="F104" s="95">
        <v>30</v>
      </c>
      <c r="G104" s="95">
        <v>30</v>
      </c>
      <c r="H104" s="95">
        <v>3</v>
      </c>
      <c r="I104" s="94">
        <v>207</v>
      </c>
      <c r="J104" s="86" t="s">
        <v>90</v>
      </c>
      <c r="K104" s="94">
        <v>20.257211999999999</v>
      </c>
      <c r="L104" s="94">
        <v>81.102341999999993</v>
      </c>
      <c r="M104" s="81">
        <f t="shared" si="2"/>
        <v>0.09</v>
      </c>
      <c r="N104" s="112">
        <f t="shared" si="3"/>
        <v>0.27</v>
      </c>
    </row>
    <row r="105" spans="2:14" ht="15.75">
      <c r="B105" s="79">
        <v>31</v>
      </c>
      <c r="C105" s="92" t="s">
        <v>136</v>
      </c>
      <c r="D105" s="105"/>
      <c r="E105" s="94" t="s">
        <v>98</v>
      </c>
      <c r="F105" s="95">
        <v>30</v>
      </c>
      <c r="G105" s="95">
        <v>30</v>
      </c>
      <c r="H105" s="95">
        <v>3</v>
      </c>
      <c r="I105" s="106"/>
      <c r="J105" s="86" t="s">
        <v>90</v>
      </c>
      <c r="K105" s="94">
        <v>20.280457999999999</v>
      </c>
      <c r="L105" s="94">
        <v>81.112296999999998</v>
      </c>
      <c r="M105" s="81">
        <f t="shared" si="2"/>
        <v>0.09</v>
      </c>
      <c r="N105" s="112">
        <f t="shared" si="3"/>
        <v>0.27</v>
      </c>
    </row>
    <row r="106" spans="2:14" ht="15.75">
      <c r="B106" s="79">
        <v>32</v>
      </c>
      <c r="C106" s="92" t="s">
        <v>137</v>
      </c>
      <c r="D106" s="105"/>
      <c r="E106" s="94" t="s">
        <v>98</v>
      </c>
      <c r="F106" s="95">
        <v>30</v>
      </c>
      <c r="G106" s="95">
        <v>30</v>
      </c>
      <c r="H106" s="95">
        <v>3</v>
      </c>
      <c r="I106" s="106"/>
      <c r="J106" s="86" t="s">
        <v>90</v>
      </c>
      <c r="K106" s="94">
        <v>20.26221</v>
      </c>
      <c r="L106" s="94">
        <v>81.113600000000005</v>
      </c>
      <c r="M106" s="81">
        <f t="shared" si="2"/>
        <v>0.09</v>
      </c>
      <c r="N106" s="112">
        <f t="shared" si="3"/>
        <v>0.27</v>
      </c>
    </row>
    <row r="107" spans="2:14" ht="15.75">
      <c r="B107" s="79">
        <v>33</v>
      </c>
      <c r="C107" s="92" t="s">
        <v>138</v>
      </c>
      <c r="D107" s="105"/>
      <c r="E107" s="94" t="s">
        <v>98</v>
      </c>
      <c r="F107" s="95">
        <v>30</v>
      </c>
      <c r="G107" s="95">
        <v>30</v>
      </c>
      <c r="H107" s="95">
        <v>3</v>
      </c>
      <c r="I107" s="106"/>
      <c r="J107" s="86" t="s">
        <v>90</v>
      </c>
      <c r="K107" s="94">
        <v>20.262274999999999</v>
      </c>
      <c r="L107" s="94">
        <v>81.115854999999996</v>
      </c>
      <c r="M107" s="81">
        <f t="shared" si="2"/>
        <v>0.09</v>
      </c>
      <c r="N107" s="112">
        <f t="shared" si="3"/>
        <v>0.27</v>
      </c>
    </row>
    <row r="108" spans="2:14" ht="15.75">
      <c r="B108" s="79">
        <v>34</v>
      </c>
      <c r="C108" s="92" t="s">
        <v>138</v>
      </c>
      <c r="D108" s="105"/>
      <c r="E108" s="94" t="s">
        <v>98</v>
      </c>
      <c r="F108" s="95">
        <v>30</v>
      </c>
      <c r="G108" s="95">
        <v>30</v>
      </c>
      <c r="H108" s="95">
        <v>3</v>
      </c>
      <c r="I108" s="106"/>
      <c r="J108" s="86" t="s">
        <v>90</v>
      </c>
      <c r="K108" s="94">
        <v>20.262072</v>
      </c>
      <c r="L108" s="94">
        <v>81.115920000000003</v>
      </c>
      <c r="M108" s="81">
        <f t="shared" si="2"/>
        <v>0.09</v>
      </c>
      <c r="N108" s="112">
        <f t="shared" si="3"/>
        <v>0.27</v>
      </c>
    </row>
    <row r="109" spans="2:14" ht="15.75">
      <c r="B109" s="79">
        <v>35</v>
      </c>
      <c r="C109" s="92" t="s">
        <v>139</v>
      </c>
      <c r="D109" s="105"/>
      <c r="E109" s="94" t="s">
        <v>98</v>
      </c>
      <c r="F109" s="95">
        <v>30</v>
      </c>
      <c r="G109" s="95">
        <v>30</v>
      </c>
      <c r="H109" s="95">
        <v>3</v>
      </c>
      <c r="I109" s="106"/>
      <c r="J109" s="86" t="s">
        <v>90</v>
      </c>
      <c r="K109" s="94">
        <v>20.261852999999999</v>
      </c>
      <c r="L109" s="94">
        <v>81.120583999999994</v>
      </c>
      <c r="M109" s="81">
        <f t="shared" si="2"/>
        <v>0.09</v>
      </c>
      <c r="N109" s="112">
        <f t="shared" si="3"/>
        <v>0.27</v>
      </c>
    </row>
    <row r="110" spans="2:14" ht="15.75">
      <c r="B110" s="79">
        <v>36</v>
      </c>
      <c r="C110" s="92" t="s">
        <v>140</v>
      </c>
      <c r="D110" s="105"/>
      <c r="E110" s="94" t="s">
        <v>98</v>
      </c>
      <c r="F110" s="95">
        <v>30</v>
      </c>
      <c r="G110" s="95">
        <v>30</v>
      </c>
      <c r="H110" s="95">
        <v>3</v>
      </c>
      <c r="I110" s="106"/>
      <c r="J110" s="86" t="s">
        <v>90</v>
      </c>
      <c r="K110" s="94">
        <v>20.256481000000001</v>
      </c>
      <c r="L110" s="94">
        <v>81.108058999999997</v>
      </c>
      <c r="M110" s="81">
        <f t="shared" si="2"/>
        <v>0.09</v>
      </c>
      <c r="N110" s="112">
        <f t="shared" si="3"/>
        <v>0.27</v>
      </c>
    </row>
    <row r="111" spans="2:14" ht="15.75">
      <c r="B111" s="79">
        <v>37</v>
      </c>
      <c r="C111" s="92" t="s">
        <v>141</v>
      </c>
      <c r="D111" s="105"/>
      <c r="E111" s="94" t="s">
        <v>98</v>
      </c>
      <c r="F111" s="95">
        <v>30</v>
      </c>
      <c r="G111" s="95">
        <v>30</v>
      </c>
      <c r="H111" s="95">
        <v>3</v>
      </c>
      <c r="I111" s="106"/>
      <c r="J111" s="86" t="s">
        <v>90</v>
      </c>
      <c r="K111" s="94">
        <v>20.271356000000001</v>
      </c>
      <c r="L111" s="94">
        <v>81.105624000000006</v>
      </c>
      <c r="M111" s="81">
        <f t="shared" si="2"/>
        <v>0.09</v>
      </c>
      <c r="N111" s="112">
        <f t="shared" si="3"/>
        <v>0.27</v>
      </c>
    </row>
    <row r="112" spans="2:14" ht="15.75">
      <c r="B112" s="79">
        <v>38</v>
      </c>
      <c r="C112" s="92" t="s">
        <v>142</v>
      </c>
      <c r="D112" s="105"/>
      <c r="E112" s="94" t="s">
        <v>98</v>
      </c>
      <c r="F112" s="95">
        <v>30</v>
      </c>
      <c r="G112" s="95">
        <v>30</v>
      </c>
      <c r="H112" s="95">
        <v>3</v>
      </c>
      <c r="I112" s="106"/>
      <c r="J112" s="86" t="s">
        <v>90</v>
      </c>
      <c r="K112" s="94">
        <v>20.268668000000002</v>
      </c>
      <c r="L112" s="94">
        <v>81.694897999999995</v>
      </c>
      <c r="M112" s="81">
        <f t="shared" si="2"/>
        <v>0.09</v>
      </c>
      <c r="N112" s="112">
        <f t="shared" si="3"/>
        <v>0.27</v>
      </c>
    </row>
    <row r="113" spans="2:14" ht="15.75">
      <c r="B113" s="79">
        <v>39</v>
      </c>
      <c r="C113" s="92" t="s">
        <v>143</v>
      </c>
      <c r="D113" s="105"/>
      <c r="E113" s="94" t="s">
        <v>98</v>
      </c>
      <c r="F113" s="95">
        <v>30</v>
      </c>
      <c r="G113" s="95">
        <v>30</v>
      </c>
      <c r="H113" s="95">
        <v>3</v>
      </c>
      <c r="I113" s="106"/>
      <c r="J113" s="86" t="s">
        <v>90</v>
      </c>
      <c r="K113" s="94">
        <v>20.276541999999999</v>
      </c>
      <c r="L113" s="94">
        <v>81.092149000000006</v>
      </c>
      <c r="M113" s="81">
        <f t="shared" si="2"/>
        <v>0.09</v>
      </c>
      <c r="N113" s="112">
        <f t="shared" si="3"/>
        <v>0.27</v>
      </c>
    </row>
    <row r="114" spans="2:14" ht="15.75">
      <c r="B114" s="79">
        <v>40</v>
      </c>
      <c r="C114" s="92" t="s">
        <v>144</v>
      </c>
      <c r="D114" s="105"/>
      <c r="E114" s="94" t="s">
        <v>98</v>
      </c>
      <c r="F114" s="95">
        <v>30</v>
      </c>
      <c r="G114" s="95">
        <v>30</v>
      </c>
      <c r="H114" s="95">
        <v>3</v>
      </c>
      <c r="I114" s="106"/>
      <c r="J114" s="86" t="s">
        <v>90</v>
      </c>
      <c r="K114" s="94">
        <v>20.271864999999998</v>
      </c>
      <c r="L114" s="94">
        <v>81.089507999999995</v>
      </c>
      <c r="M114" s="81">
        <f t="shared" si="2"/>
        <v>0.09</v>
      </c>
      <c r="N114" s="112">
        <f t="shared" si="3"/>
        <v>0.27</v>
      </c>
    </row>
    <row r="115" spans="2:14" ht="15.75">
      <c r="B115" s="79">
        <v>41</v>
      </c>
      <c r="C115" s="92" t="s">
        <v>145</v>
      </c>
      <c r="D115" s="105"/>
      <c r="E115" s="94" t="s">
        <v>98</v>
      </c>
      <c r="F115" s="95">
        <v>30</v>
      </c>
      <c r="G115" s="95">
        <v>30</v>
      </c>
      <c r="H115" s="95">
        <v>3</v>
      </c>
      <c r="I115" s="106"/>
      <c r="J115" s="86" t="s">
        <v>90</v>
      </c>
      <c r="K115" s="94">
        <v>20.265526999999999</v>
      </c>
      <c r="L115" s="94">
        <v>81.091499999999996</v>
      </c>
      <c r="M115" s="81">
        <f t="shared" si="2"/>
        <v>0.09</v>
      </c>
      <c r="N115" s="112">
        <f t="shared" si="3"/>
        <v>0.27</v>
      </c>
    </row>
    <row r="116" spans="2:14" ht="15.75">
      <c r="B116" s="79">
        <v>42</v>
      </c>
      <c r="C116" s="92" t="s">
        <v>146</v>
      </c>
      <c r="D116" s="105"/>
      <c r="E116" s="94" t="s">
        <v>98</v>
      </c>
      <c r="F116" s="95">
        <v>30</v>
      </c>
      <c r="G116" s="95">
        <v>30</v>
      </c>
      <c r="H116" s="95">
        <v>3</v>
      </c>
      <c r="I116" s="106"/>
      <c r="J116" s="86" t="s">
        <v>90</v>
      </c>
      <c r="K116" s="94">
        <v>20.277647000000002</v>
      </c>
      <c r="L116" s="94">
        <v>81.091164000000006</v>
      </c>
      <c r="M116" s="81">
        <f t="shared" si="2"/>
        <v>0.09</v>
      </c>
      <c r="N116" s="112">
        <f t="shared" si="3"/>
        <v>0.27</v>
      </c>
    </row>
    <row r="117" spans="2:14" ht="15.75">
      <c r="B117" s="79">
        <v>43</v>
      </c>
      <c r="C117" s="92" t="s">
        <v>147</v>
      </c>
      <c r="D117" s="105"/>
      <c r="E117" s="94" t="s">
        <v>98</v>
      </c>
      <c r="F117" s="95">
        <v>30</v>
      </c>
      <c r="G117" s="95">
        <v>30</v>
      </c>
      <c r="H117" s="95">
        <v>3</v>
      </c>
      <c r="I117" s="106"/>
      <c r="J117" s="86" t="s">
        <v>90</v>
      </c>
      <c r="K117" s="94">
        <v>20.266062000000002</v>
      </c>
      <c r="L117" s="94">
        <v>81.100461999999993</v>
      </c>
      <c r="M117" s="81">
        <f t="shared" si="2"/>
        <v>0.09</v>
      </c>
      <c r="N117" s="112">
        <f t="shared" si="3"/>
        <v>0.27</v>
      </c>
    </row>
    <row r="118" spans="2:14" ht="15.75">
      <c r="B118" s="79">
        <v>44</v>
      </c>
      <c r="C118" s="92" t="s">
        <v>148</v>
      </c>
      <c r="D118" s="105"/>
      <c r="E118" s="94" t="s">
        <v>98</v>
      </c>
      <c r="F118" s="95">
        <v>30</v>
      </c>
      <c r="G118" s="95">
        <v>30</v>
      </c>
      <c r="H118" s="95">
        <v>3</v>
      </c>
      <c r="I118" s="106"/>
      <c r="J118" s="86" t="s">
        <v>90</v>
      </c>
      <c r="K118" s="94">
        <v>20.269907</v>
      </c>
      <c r="L118" s="94">
        <v>81.094453999999999</v>
      </c>
      <c r="M118" s="81">
        <f t="shared" si="2"/>
        <v>0.09</v>
      </c>
      <c r="N118" s="112">
        <f t="shared" si="3"/>
        <v>0.27</v>
      </c>
    </row>
    <row r="119" spans="2:14" ht="15.75">
      <c r="B119" s="79">
        <v>45</v>
      </c>
      <c r="C119" s="92" t="s">
        <v>149</v>
      </c>
      <c r="D119" s="105"/>
      <c r="E119" s="94" t="s">
        <v>98</v>
      </c>
      <c r="F119" s="95">
        <v>30</v>
      </c>
      <c r="G119" s="95">
        <v>30</v>
      </c>
      <c r="H119" s="95">
        <v>3</v>
      </c>
      <c r="I119" s="106"/>
      <c r="J119" s="86" t="s">
        <v>90</v>
      </c>
      <c r="K119" s="94">
        <v>20.282183</v>
      </c>
      <c r="L119" s="94">
        <v>81.105513000000002</v>
      </c>
      <c r="M119" s="81">
        <f t="shared" si="2"/>
        <v>0.09</v>
      </c>
      <c r="N119" s="112">
        <f t="shared" si="3"/>
        <v>0.27</v>
      </c>
    </row>
    <row r="120" spans="2:14" ht="15.75">
      <c r="B120" s="79">
        <v>46</v>
      </c>
      <c r="C120" s="92" t="s">
        <v>150</v>
      </c>
      <c r="D120" s="105"/>
      <c r="E120" s="94" t="s">
        <v>98</v>
      </c>
      <c r="F120" s="95">
        <v>30</v>
      </c>
      <c r="G120" s="95">
        <v>30</v>
      </c>
      <c r="H120" s="95">
        <v>3</v>
      </c>
      <c r="I120" s="106"/>
      <c r="J120" s="86" t="s">
        <v>90</v>
      </c>
      <c r="K120" s="94">
        <v>20.282651000000001</v>
      </c>
      <c r="L120" s="94">
        <v>81.104186999999996</v>
      </c>
      <c r="M120" s="81">
        <f t="shared" si="2"/>
        <v>0.09</v>
      </c>
      <c r="N120" s="112">
        <f t="shared" si="3"/>
        <v>0.27</v>
      </c>
    </row>
    <row r="121" spans="2:14" ht="15.75">
      <c r="B121" s="79">
        <v>47</v>
      </c>
      <c r="C121" s="92" t="s">
        <v>151</v>
      </c>
      <c r="D121" s="105"/>
      <c r="E121" s="94" t="s">
        <v>98</v>
      </c>
      <c r="F121" s="95">
        <v>30</v>
      </c>
      <c r="G121" s="95">
        <v>30</v>
      </c>
      <c r="H121" s="95">
        <v>3</v>
      </c>
      <c r="I121" s="106"/>
      <c r="J121" s="86" t="s">
        <v>90</v>
      </c>
      <c r="K121" s="94">
        <v>20.278521999999999</v>
      </c>
      <c r="L121" s="94">
        <v>81.106454999999997</v>
      </c>
      <c r="M121" s="81">
        <f t="shared" si="2"/>
        <v>0.09</v>
      </c>
      <c r="N121" s="112">
        <f t="shared" si="3"/>
        <v>0.27</v>
      </c>
    </row>
    <row r="122" spans="2:14" ht="15.75">
      <c r="B122" s="79">
        <v>48</v>
      </c>
      <c r="C122" s="92" t="s">
        <v>152</v>
      </c>
      <c r="D122" s="93">
        <v>292</v>
      </c>
      <c r="E122" s="94" t="s">
        <v>98</v>
      </c>
      <c r="F122" s="95">
        <v>30</v>
      </c>
      <c r="G122" s="95">
        <v>30</v>
      </c>
      <c r="H122" s="95">
        <v>3</v>
      </c>
      <c r="I122" s="94">
        <v>991</v>
      </c>
      <c r="J122" s="86" t="s">
        <v>90</v>
      </c>
      <c r="K122" s="94">
        <v>20.284327999999999</v>
      </c>
      <c r="L122" s="94">
        <v>81.114553000000001</v>
      </c>
      <c r="M122" s="81">
        <f t="shared" si="2"/>
        <v>0.09</v>
      </c>
      <c r="N122" s="112">
        <f t="shared" si="3"/>
        <v>0.27</v>
      </c>
    </row>
    <row r="123" spans="2:14" ht="15.75">
      <c r="B123" s="79">
        <v>49</v>
      </c>
      <c r="C123" s="92" t="s">
        <v>153</v>
      </c>
      <c r="D123" s="105"/>
      <c r="E123" s="94" t="s">
        <v>98</v>
      </c>
      <c r="F123" s="95">
        <v>30</v>
      </c>
      <c r="G123" s="95">
        <v>30</v>
      </c>
      <c r="H123" s="95">
        <v>3</v>
      </c>
      <c r="I123" s="106"/>
      <c r="J123" s="86" t="s">
        <v>90</v>
      </c>
      <c r="K123" s="94">
        <v>20.284323000000001</v>
      </c>
      <c r="L123" s="94">
        <v>81.114153000000002</v>
      </c>
      <c r="M123" s="81">
        <f t="shared" si="2"/>
        <v>0.09</v>
      </c>
      <c r="N123" s="112">
        <f t="shared" si="3"/>
        <v>0.27</v>
      </c>
    </row>
    <row r="124" spans="2:14" ht="15.75">
      <c r="B124" s="79">
        <v>50</v>
      </c>
      <c r="C124" s="92" t="s">
        <v>154</v>
      </c>
      <c r="D124" s="105"/>
      <c r="E124" s="94" t="s">
        <v>98</v>
      </c>
      <c r="F124" s="95">
        <v>30</v>
      </c>
      <c r="G124" s="95">
        <v>30</v>
      </c>
      <c r="H124" s="95">
        <v>3</v>
      </c>
      <c r="I124" s="106"/>
      <c r="J124" s="86" t="s">
        <v>90</v>
      </c>
      <c r="K124" s="94">
        <v>20.276805</v>
      </c>
      <c r="L124" s="94">
        <v>81.110995000000003</v>
      </c>
      <c r="M124" s="81">
        <f t="shared" si="2"/>
        <v>0.09</v>
      </c>
      <c r="N124" s="112">
        <f t="shared" si="3"/>
        <v>0.27</v>
      </c>
    </row>
    <row r="125" spans="2:14" ht="15.75">
      <c r="B125" s="79">
        <v>51</v>
      </c>
      <c r="C125" s="92" t="s">
        <v>155</v>
      </c>
      <c r="D125" s="105"/>
      <c r="E125" s="94" t="s">
        <v>98</v>
      </c>
      <c r="F125" s="95">
        <v>30</v>
      </c>
      <c r="G125" s="95">
        <v>30</v>
      </c>
      <c r="H125" s="95">
        <v>3</v>
      </c>
      <c r="I125" s="106"/>
      <c r="J125" s="86" t="s">
        <v>90</v>
      </c>
      <c r="K125" s="94">
        <v>20.273332</v>
      </c>
      <c r="L125" s="94">
        <v>81.108469999999997</v>
      </c>
      <c r="M125" s="81">
        <f t="shared" si="2"/>
        <v>0.09</v>
      </c>
      <c r="N125" s="112">
        <f t="shared" si="3"/>
        <v>0.27</v>
      </c>
    </row>
    <row r="126" spans="2:14" ht="15.75">
      <c r="B126" s="79">
        <v>52</v>
      </c>
      <c r="C126" s="92" t="s">
        <v>156</v>
      </c>
      <c r="D126" s="105"/>
      <c r="E126" s="94" t="s">
        <v>98</v>
      </c>
      <c r="F126" s="95">
        <v>30</v>
      </c>
      <c r="G126" s="95">
        <v>30</v>
      </c>
      <c r="H126" s="95">
        <v>3</v>
      </c>
      <c r="I126" s="106"/>
      <c r="J126" s="86" t="s">
        <v>90</v>
      </c>
      <c r="K126" s="96">
        <v>20.276817999999999</v>
      </c>
      <c r="L126" s="94">
        <v>81.110099000000005</v>
      </c>
      <c r="M126" s="81">
        <f t="shared" si="2"/>
        <v>0.09</v>
      </c>
      <c r="N126" s="112">
        <f t="shared" si="3"/>
        <v>0.27</v>
      </c>
    </row>
    <row r="127" spans="2:14" ht="15.75">
      <c r="B127" s="97">
        <v>53</v>
      </c>
      <c r="C127" s="98" t="s">
        <v>157</v>
      </c>
      <c r="D127" s="107"/>
      <c r="E127" s="96" t="s">
        <v>98</v>
      </c>
      <c r="F127" s="99">
        <v>30</v>
      </c>
      <c r="G127" s="99">
        <v>30</v>
      </c>
      <c r="H127" s="99">
        <v>3</v>
      </c>
      <c r="I127" s="108"/>
      <c r="J127" s="100" t="s">
        <v>90</v>
      </c>
      <c r="K127" s="96">
        <v>20.279267999999998</v>
      </c>
      <c r="L127" s="96">
        <v>81.104506000000001</v>
      </c>
      <c r="M127" s="81">
        <f t="shared" si="2"/>
        <v>0.09</v>
      </c>
      <c r="N127" s="112">
        <f t="shared" si="3"/>
        <v>0.27</v>
      </c>
    </row>
    <row r="128" spans="2:14" ht="15.75">
      <c r="B128" s="79">
        <v>54</v>
      </c>
      <c r="C128" s="101" t="s">
        <v>158</v>
      </c>
      <c r="D128" s="105"/>
      <c r="E128" s="96" t="s">
        <v>98</v>
      </c>
      <c r="F128" s="95">
        <v>30</v>
      </c>
      <c r="G128" s="95">
        <v>30</v>
      </c>
      <c r="H128" s="95">
        <v>3</v>
      </c>
      <c r="I128" s="106"/>
      <c r="J128" s="100" t="s">
        <v>90</v>
      </c>
      <c r="K128" s="94">
        <v>20.278310999999999</v>
      </c>
      <c r="L128" s="94">
        <v>81.086787999999999</v>
      </c>
      <c r="M128" s="81">
        <f t="shared" si="2"/>
        <v>0.09</v>
      </c>
      <c r="N128" s="112">
        <f t="shared" si="3"/>
        <v>0.27</v>
      </c>
    </row>
    <row r="129" spans="2:14" ht="15.75">
      <c r="B129" s="97">
        <v>55</v>
      </c>
      <c r="C129" s="101" t="s">
        <v>159</v>
      </c>
      <c r="D129" s="105"/>
      <c r="E129" s="94" t="s">
        <v>98</v>
      </c>
      <c r="F129" s="95">
        <v>30</v>
      </c>
      <c r="G129" s="95">
        <v>30</v>
      </c>
      <c r="H129" s="95">
        <v>3</v>
      </c>
      <c r="I129" s="106"/>
      <c r="J129" s="83" t="s">
        <v>99</v>
      </c>
      <c r="K129" s="94">
        <v>20.278614999999999</v>
      </c>
      <c r="L129" s="94">
        <v>81.086690000000004</v>
      </c>
      <c r="M129" s="81">
        <f t="shared" si="2"/>
        <v>0.09</v>
      </c>
      <c r="N129" s="112">
        <f t="shared" si="3"/>
        <v>0.27</v>
      </c>
    </row>
    <row r="130" spans="2:14" ht="15.75">
      <c r="B130" s="79">
        <v>56</v>
      </c>
      <c r="C130" s="101" t="s">
        <v>160</v>
      </c>
      <c r="D130" s="105"/>
      <c r="E130" s="94" t="s">
        <v>98</v>
      </c>
      <c r="F130" s="95">
        <v>30</v>
      </c>
      <c r="G130" s="95">
        <v>30</v>
      </c>
      <c r="H130" s="95">
        <v>3</v>
      </c>
      <c r="I130" s="106"/>
      <c r="J130" s="83" t="s">
        <v>99</v>
      </c>
      <c r="K130" s="94">
        <v>20.279377</v>
      </c>
      <c r="L130" s="94">
        <v>81.087299999999999</v>
      </c>
      <c r="M130" s="81">
        <f t="shared" si="2"/>
        <v>0.09</v>
      </c>
      <c r="N130" s="112">
        <f t="shared" si="3"/>
        <v>0.27</v>
      </c>
    </row>
    <row r="131" spans="2:14" ht="15.75">
      <c r="B131" s="97">
        <v>57</v>
      </c>
      <c r="C131" s="101" t="s">
        <v>161</v>
      </c>
      <c r="D131" s="105"/>
      <c r="E131" s="94" t="s">
        <v>98</v>
      </c>
      <c r="F131" s="95">
        <v>30</v>
      </c>
      <c r="G131" s="95">
        <v>30</v>
      </c>
      <c r="H131" s="95">
        <v>3</v>
      </c>
      <c r="I131" s="106"/>
      <c r="J131" s="83" t="s">
        <v>99</v>
      </c>
      <c r="K131" s="94">
        <v>20.278946999999999</v>
      </c>
      <c r="L131" s="94">
        <v>81.086691000000002</v>
      </c>
      <c r="M131" s="81">
        <f t="shared" si="2"/>
        <v>0.09</v>
      </c>
      <c r="N131" s="112">
        <f t="shared" si="3"/>
        <v>0.27</v>
      </c>
    </row>
    <row r="132" spans="2:14" ht="15.75">
      <c r="B132" s="79">
        <v>58</v>
      </c>
      <c r="C132" s="101" t="s">
        <v>162</v>
      </c>
      <c r="D132" s="105"/>
      <c r="E132" s="94" t="s">
        <v>98</v>
      </c>
      <c r="F132" s="95">
        <v>30</v>
      </c>
      <c r="G132" s="95">
        <v>30</v>
      </c>
      <c r="H132" s="95">
        <v>3</v>
      </c>
      <c r="I132" s="106"/>
      <c r="J132" s="83" t="s">
        <v>90</v>
      </c>
      <c r="K132" s="94">
        <v>20.280055999999998</v>
      </c>
      <c r="L132" s="94">
        <v>81.086781000000002</v>
      </c>
      <c r="M132" s="81">
        <f t="shared" si="2"/>
        <v>0.09</v>
      </c>
      <c r="N132" s="112">
        <f t="shared" si="3"/>
        <v>0.27</v>
      </c>
    </row>
    <row r="133" spans="2:14" ht="15.75">
      <c r="B133" s="97">
        <v>59</v>
      </c>
      <c r="C133" s="101" t="s">
        <v>163</v>
      </c>
      <c r="D133" s="105"/>
      <c r="E133" s="94" t="s">
        <v>98</v>
      </c>
      <c r="F133" s="95">
        <v>30</v>
      </c>
      <c r="G133" s="95">
        <v>30</v>
      </c>
      <c r="H133" s="95">
        <v>3</v>
      </c>
      <c r="I133" s="106"/>
      <c r="J133" s="83" t="s">
        <v>90</v>
      </c>
      <c r="K133" s="94">
        <v>20.279264999999999</v>
      </c>
      <c r="L133" s="94">
        <v>81.086903000000007</v>
      </c>
      <c r="M133" s="81">
        <f t="shared" si="2"/>
        <v>0.09</v>
      </c>
      <c r="N133" s="112">
        <f t="shared" si="3"/>
        <v>0.27</v>
      </c>
    </row>
    <row r="134" spans="2:14" ht="15.75">
      <c r="B134" s="97">
        <v>60</v>
      </c>
      <c r="C134" s="102" t="s">
        <v>164</v>
      </c>
      <c r="D134" s="107"/>
      <c r="E134" s="94" t="s">
        <v>98</v>
      </c>
      <c r="F134" s="95">
        <v>30</v>
      </c>
      <c r="G134" s="95">
        <v>30</v>
      </c>
      <c r="H134" s="95">
        <v>3</v>
      </c>
      <c r="I134" s="106"/>
      <c r="J134" s="83" t="s">
        <v>90</v>
      </c>
      <c r="K134" s="94">
        <v>20.280829000000001</v>
      </c>
      <c r="L134" s="94">
        <v>81.087325000000007</v>
      </c>
      <c r="M134" s="81">
        <f t="shared" si="2"/>
        <v>0.09</v>
      </c>
      <c r="N134" s="112">
        <f t="shared" si="3"/>
        <v>0.27</v>
      </c>
    </row>
    <row r="135" spans="2:14" ht="15.75">
      <c r="B135" s="97">
        <v>61</v>
      </c>
      <c r="C135" s="102" t="s">
        <v>165</v>
      </c>
      <c r="D135" s="107"/>
      <c r="E135" s="103" t="s">
        <v>98</v>
      </c>
      <c r="F135" s="95">
        <v>30</v>
      </c>
      <c r="G135" s="95">
        <v>30</v>
      </c>
      <c r="H135" s="95">
        <v>3</v>
      </c>
      <c r="I135" s="106"/>
      <c r="J135" s="83" t="s">
        <v>99</v>
      </c>
      <c r="K135" s="94">
        <v>20.279146000000001</v>
      </c>
      <c r="L135" s="94">
        <v>81.087056000000004</v>
      </c>
      <c r="M135" s="81">
        <f t="shared" si="2"/>
        <v>0.09</v>
      </c>
      <c r="N135" s="112">
        <f t="shared" si="3"/>
        <v>0.27</v>
      </c>
    </row>
    <row r="136" spans="2:14" ht="15.75">
      <c r="B136" s="97">
        <v>62</v>
      </c>
      <c r="C136" s="102" t="s">
        <v>166</v>
      </c>
      <c r="D136" s="107"/>
      <c r="E136" s="103" t="s">
        <v>98</v>
      </c>
      <c r="F136" s="95">
        <v>30</v>
      </c>
      <c r="G136" s="95">
        <v>30</v>
      </c>
      <c r="H136" s="95">
        <v>3</v>
      </c>
      <c r="I136" s="106"/>
      <c r="J136" s="83" t="s">
        <v>99</v>
      </c>
      <c r="K136" s="94">
        <v>20.278565</v>
      </c>
      <c r="L136" s="94">
        <v>81.086695000000006</v>
      </c>
      <c r="M136" s="81">
        <f t="shared" si="2"/>
        <v>0.09</v>
      </c>
      <c r="N136" s="112">
        <f t="shared" si="3"/>
        <v>0.27</v>
      </c>
    </row>
    <row r="137" spans="2:14" ht="15.75">
      <c r="B137" s="97">
        <v>63</v>
      </c>
      <c r="C137" s="102" t="s">
        <v>167</v>
      </c>
      <c r="D137" s="107"/>
      <c r="E137" s="103" t="s">
        <v>98</v>
      </c>
      <c r="F137" s="95">
        <v>30</v>
      </c>
      <c r="G137" s="95">
        <v>30</v>
      </c>
      <c r="H137" s="95">
        <v>3</v>
      </c>
      <c r="I137" s="106"/>
      <c r="J137" s="83" t="s">
        <v>99</v>
      </c>
      <c r="K137" s="94">
        <v>20.278136</v>
      </c>
      <c r="L137" s="94">
        <v>81.086703999999997</v>
      </c>
      <c r="M137" s="81">
        <f t="shared" si="2"/>
        <v>0.09</v>
      </c>
      <c r="N137" s="112">
        <f t="shared" si="3"/>
        <v>0.27</v>
      </c>
    </row>
    <row r="138" spans="2:14" ht="15.75">
      <c r="B138" s="97">
        <v>64</v>
      </c>
      <c r="C138" s="102" t="s">
        <v>168</v>
      </c>
      <c r="D138" s="107"/>
      <c r="E138" s="103" t="s">
        <v>98</v>
      </c>
      <c r="F138" s="95">
        <v>30</v>
      </c>
      <c r="G138" s="95">
        <v>30</v>
      </c>
      <c r="H138" s="95">
        <v>3</v>
      </c>
      <c r="I138" s="106"/>
      <c r="J138" s="83" t="s">
        <v>90</v>
      </c>
      <c r="K138" s="94">
        <v>20.279499999999999</v>
      </c>
      <c r="L138" s="94">
        <v>81.900099999999995</v>
      </c>
      <c r="M138" s="81">
        <f t="shared" si="2"/>
        <v>0.09</v>
      </c>
      <c r="N138" s="112">
        <f t="shared" si="3"/>
        <v>0.27</v>
      </c>
    </row>
    <row r="139" spans="2:14" ht="15.75">
      <c r="B139" s="97">
        <v>65</v>
      </c>
      <c r="C139" s="102" t="s">
        <v>169</v>
      </c>
      <c r="D139" s="107"/>
      <c r="E139" s="103" t="s">
        <v>98</v>
      </c>
      <c r="F139" s="95">
        <v>30</v>
      </c>
      <c r="G139" s="95">
        <v>30</v>
      </c>
      <c r="H139" s="95">
        <v>3</v>
      </c>
      <c r="I139" s="106"/>
      <c r="J139" s="83" t="s">
        <v>90</v>
      </c>
      <c r="K139" s="94">
        <v>20.279796999999999</v>
      </c>
      <c r="L139" s="94">
        <v>81.090008999999995</v>
      </c>
      <c r="M139" s="81">
        <f t="shared" si="2"/>
        <v>0.09</v>
      </c>
      <c r="N139" s="112">
        <f t="shared" si="3"/>
        <v>0.27</v>
      </c>
    </row>
    <row r="140" spans="2:14" ht="15.75">
      <c r="B140" s="97">
        <v>66</v>
      </c>
      <c r="C140" s="102" t="s">
        <v>170</v>
      </c>
      <c r="D140" s="107"/>
      <c r="E140" s="103" t="s">
        <v>98</v>
      </c>
      <c r="F140" s="95">
        <v>30</v>
      </c>
      <c r="G140" s="95">
        <v>30</v>
      </c>
      <c r="H140" s="95">
        <v>3</v>
      </c>
      <c r="I140" s="106"/>
      <c r="J140" s="83" t="s">
        <v>90</v>
      </c>
      <c r="K140" s="94">
        <v>20.271864999999998</v>
      </c>
      <c r="L140" s="94">
        <v>81.089507999999995</v>
      </c>
      <c r="M140" s="81">
        <f t="shared" si="2"/>
        <v>0.09</v>
      </c>
      <c r="N140" s="112">
        <f t="shared" si="3"/>
        <v>0.27</v>
      </c>
    </row>
    <row r="141" spans="2:14" ht="15.75">
      <c r="B141" s="97">
        <v>67</v>
      </c>
      <c r="C141" s="102" t="s">
        <v>171</v>
      </c>
      <c r="D141" s="107"/>
      <c r="E141" s="103" t="s">
        <v>98</v>
      </c>
      <c r="F141" s="95">
        <v>30</v>
      </c>
      <c r="G141" s="95">
        <v>30</v>
      </c>
      <c r="H141" s="95">
        <v>3</v>
      </c>
      <c r="I141" s="106"/>
      <c r="J141" s="83" t="s">
        <v>90</v>
      </c>
      <c r="K141" s="94">
        <v>20.279714999999999</v>
      </c>
      <c r="L141" s="94">
        <v>81.089519999999993</v>
      </c>
      <c r="M141" s="81">
        <f t="shared" si="2"/>
        <v>0.09</v>
      </c>
      <c r="N141" s="112">
        <f t="shared" si="3"/>
        <v>0.27</v>
      </c>
    </row>
    <row r="142" spans="2:14" ht="15.75">
      <c r="B142" s="97">
        <v>68</v>
      </c>
      <c r="C142" s="102" t="s">
        <v>172</v>
      </c>
      <c r="D142" s="107"/>
      <c r="E142" s="103" t="s">
        <v>98</v>
      </c>
      <c r="F142" s="95">
        <v>30</v>
      </c>
      <c r="G142" s="95">
        <v>30</v>
      </c>
      <c r="H142" s="95">
        <v>3</v>
      </c>
      <c r="I142" s="106"/>
      <c r="J142" s="83" t="s">
        <v>90</v>
      </c>
      <c r="K142" s="94">
        <v>20.270133999999999</v>
      </c>
      <c r="L142" s="94">
        <v>81.091159000000005</v>
      </c>
      <c r="M142" s="81">
        <f t="shared" si="2"/>
        <v>0.09</v>
      </c>
      <c r="N142" s="112">
        <f t="shared" si="3"/>
        <v>0.27</v>
      </c>
    </row>
    <row r="143" spans="2:14" ht="15.75">
      <c r="B143" s="97">
        <v>69</v>
      </c>
      <c r="C143" s="102" t="s">
        <v>173</v>
      </c>
      <c r="D143" s="107"/>
      <c r="E143" s="103" t="s">
        <v>98</v>
      </c>
      <c r="F143" s="95">
        <v>30</v>
      </c>
      <c r="G143" s="95">
        <v>30</v>
      </c>
      <c r="H143" s="95">
        <v>3</v>
      </c>
      <c r="I143" s="106"/>
      <c r="J143" s="83" t="s">
        <v>89</v>
      </c>
      <c r="K143" s="94">
        <v>20.280038000000001</v>
      </c>
      <c r="L143" s="94">
        <v>81.089763000000005</v>
      </c>
      <c r="M143" s="81">
        <f t="shared" si="2"/>
        <v>0.09</v>
      </c>
      <c r="N143" s="112">
        <f t="shared" si="3"/>
        <v>0.27</v>
      </c>
    </row>
    <row r="144" spans="2:14" ht="15.75">
      <c r="B144" s="97">
        <v>70</v>
      </c>
      <c r="C144" s="102" t="s">
        <v>174</v>
      </c>
      <c r="D144" s="107"/>
      <c r="E144" s="81" t="s">
        <v>91</v>
      </c>
      <c r="F144" s="152" t="s">
        <v>92</v>
      </c>
      <c r="G144" s="153"/>
      <c r="H144" s="154"/>
      <c r="I144" s="106"/>
      <c r="J144" s="83" t="s">
        <v>90</v>
      </c>
      <c r="K144" s="94">
        <v>20.279920000000001</v>
      </c>
      <c r="L144" s="94">
        <v>81.089730000000003</v>
      </c>
      <c r="M144" s="81">
        <v>0.8</v>
      </c>
      <c r="N144" s="112">
        <f>+M144*1.1*0.6</f>
        <v>0.52800000000000002</v>
      </c>
    </row>
    <row r="145" spans="2:14" ht="15.75">
      <c r="B145" s="97">
        <v>71</v>
      </c>
      <c r="C145" s="102" t="s">
        <v>175</v>
      </c>
      <c r="D145" s="107"/>
      <c r="E145" s="103" t="s">
        <v>98</v>
      </c>
      <c r="F145" s="95">
        <v>30</v>
      </c>
      <c r="G145" s="95">
        <v>30</v>
      </c>
      <c r="H145" s="95">
        <v>3</v>
      </c>
      <c r="I145" s="106"/>
      <c r="J145" s="83" t="s">
        <v>99</v>
      </c>
      <c r="K145" s="94">
        <v>20.271615000000001</v>
      </c>
      <c r="L145" s="94">
        <v>81.093322000000001</v>
      </c>
      <c r="M145" s="96">
        <f>+G145*F145/10000</f>
        <v>0.09</v>
      </c>
      <c r="N145" s="94">
        <f>+M145*H145</f>
        <v>0.27</v>
      </c>
    </row>
    <row r="146" spans="2:14" ht="15.75">
      <c r="B146" s="97">
        <v>72</v>
      </c>
      <c r="C146" s="102" t="s">
        <v>176</v>
      </c>
      <c r="D146" s="94" t="s">
        <v>177</v>
      </c>
      <c r="E146" s="103" t="s">
        <v>98</v>
      </c>
      <c r="F146" s="95">
        <v>30</v>
      </c>
      <c r="G146" s="95">
        <v>30</v>
      </c>
      <c r="H146" s="95">
        <v>3</v>
      </c>
      <c r="I146" s="109"/>
      <c r="J146" s="83" t="s">
        <v>99</v>
      </c>
      <c r="K146" s="94">
        <v>20.279920000000001</v>
      </c>
      <c r="L146" s="94">
        <v>81.089579000000001</v>
      </c>
      <c r="M146" s="96">
        <f t="shared" ref="M146:M162" si="4">+G146*F146/10000</f>
        <v>0.09</v>
      </c>
      <c r="N146" s="94">
        <f t="shared" ref="N146:N162" si="5">+M146*H146</f>
        <v>0.27</v>
      </c>
    </row>
    <row r="147" spans="2:14" ht="15.75">
      <c r="B147" s="97">
        <v>73</v>
      </c>
      <c r="C147" s="102" t="s">
        <v>178</v>
      </c>
      <c r="D147" s="94" t="s">
        <v>179</v>
      </c>
      <c r="E147" s="103" t="s">
        <v>98</v>
      </c>
      <c r="F147" s="95">
        <v>30</v>
      </c>
      <c r="G147" s="95">
        <v>30</v>
      </c>
      <c r="H147" s="95">
        <v>3</v>
      </c>
      <c r="I147" s="109"/>
      <c r="J147" s="83" t="s">
        <v>99</v>
      </c>
      <c r="K147" s="94">
        <v>20.266310000000001</v>
      </c>
      <c r="L147" s="94">
        <v>81.098284000000007</v>
      </c>
      <c r="M147" s="96">
        <f t="shared" si="4"/>
        <v>0.09</v>
      </c>
      <c r="N147" s="94">
        <f t="shared" si="5"/>
        <v>0.27</v>
      </c>
    </row>
    <row r="148" spans="2:14" ht="15.75">
      <c r="B148" s="97">
        <v>74</v>
      </c>
      <c r="C148" s="102" t="s">
        <v>180</v>
      </c>
      <c r="D148" s="106"/>
      <c r="E148" s="103" t="s">
        <v>98</v>
      </c>
      <c r="F148" s="95">
        <v>30</v>
      </c>
      <c r="G148" s="95">
        <v>30</v>
      </c>
      <c r="H148" s="95">
        <v>3</v>
      </c>
      <c r="I148" s="109"/>
      <c r="J148" s="83" t="s">
        <v>90</v>
      </c>
      <c r="K148" s="94">
        <v>20.279913000000001</v>
      </c>
      <c r="L148" s="94">
        <v>81.089633000000006</v>
      </c>
      <c r="M148" s="96">
        <f t="shared" si="4"/>
        <v>0.09</v>
      </c>
      <c r="N148" s="94">
        <f t="shared" si="5"/>
        <v>0.27</v>
      </c>
    </row>
    <row r="149" spans="2:14" ht="15.75">
      <c r="B149" s="97">
        <v>75</v>
      </c>
      <c r="C149" s="102" t="s">
        <v>181</v>
      </c>
      <c r="D149" s="106"/>
      <c r="E149" s="103" t="s">
        <v>98</v>
      </c>
      <c r="F149" s="95">
        <v>30</v>
      </c>
      <c r="G149" s="95">
        <v>30</v>
      </c>
      <c r="H149" s="95">
        <v>3</v>
      </c>
      <c r="I149" s="109"/>
      <c r="J149" s="83" t="s">
        <v>90</v>
      </c>
      <c r="K149" s="94">
        <v>20.279889000000001</v>
      </c>
      <c r="L149" s="94">
        <v>81.089777999999995</v>
      </c>
      <c r="M149" s="96">
        <f t="shared" si="4"/>
        <v>0.09</v>
      </c>
      <c r="N149" s="94">
        <f t="shared" si="5"/>
        <v>0.27</v>
      </c>
    </row>
    <row r="150" spans="2:14" ht="15.75">
      <c r="B150" s="97">
        <v>76</v>
      </c>
      <c r="C150" s="102" t="s">
        <v>182</v>
      </c>
      <c r="D150" s="106"/>
      <c r="E150" s="103" t="s">
        <v>98</v>
      </c>
      <c r="F150" s="95">
        <v>30</v>
      </c>
      <c r="G150" s="95">
        <v>30</v>
      </c>
      <c r="H150" s="95">
        <v>3</v>
      </c>
      <c r="I150" s="109"/>
      <c r="J150" s="83" t="s">
        <v>90</v>
      </c>
      <c r="K150" s="94">
        <v>20.263646999999999</v>
      </c>
      <c r="L150" s="94">
        <v>81.102264000000005</v>
      </c>
      <c r="M150" s="96">
        <f t="shared" si="4"/>
        <v>0.09</v>
      </c>
      <c r="N150" s="94">
        <f t="shared" si="5"/>
        <v>0.27</v>
      </c>
    </row>
    <row r="151" spans="2:14" ht="15.75">
      <c r="B151" s="97">
        <v>77</v>
      </c>
      <c r="C151" s="102" t="s">
        <v>183</v>
      </c>
      <c r="D151" s="106"/>
      <c r="E151" s="103" t="s">
        <v>98</v>
      </c>
      <c r="F151" s="95">
        <v>30</v>
      </c>
      <c r="G151" s="95">
        <v>30</v>
      </c>
      <c r="H151" s="95">
        <v>3</v>
      </c>
      <c r="I151" s="109"/>
      <c r="J151" s="83" t="s">
        <v>90</v>
      </c>
      <c r="K151" s="94">
        <v>20.279779999999999</v>
      </c>
      <c r="L151" s="94">
        <v>81.089927000000003</v>
      </c>
      <c r="M151" s="96">
        <f t="shared" si="4"/>
        <v>0.09</v>
      </c>
      <c r="N151" s="94">
        <f t="shared" si="5"/>
        <v>0.27</v>
      </c>
    </row>
    <row r="152" spans="2:14" ht="15.75">
      <c r="B152" s="97">
        <v>78</v>
      </c>
      <c r="C152" s="102" t="s">
        <v>184</v>
      </c>
      <c r="D152" s="106"/>
      <c r="E152" s="103" t="s">
        <v>98</v>
      </c>
      <c r="F152" s="95">
        <v>30</v>
      </c>
      <c r="G152" s="95">
        <v>30</v>
      </c>
      <c r="H152" s="95">
        <v>3</v>
      </c>
      <c r="I152" s="109"/>
      <c r="J152" s="83" t="s">
        <v>89</v>
      </c>
      <c r="K152" s="94">
        <v>20.279437999999999</v>
      </c>
      <c r="L152" s="94">
        <v>81.098135999999997</v>
      </c>
      <c r="M152" s="96">
        <f t="shared" si="4"/>
        <v>0.09</v>
      </c>
      <c r="N152" s="94">
        <f t="shared" si="5"/>
        <v>0.27</v>
      </c>
    </row>
    <row r="153" spans="2:14" ht="15.75">
      <c r="B153" s="97">
        <v>79</v>
      </c>
      <c r="C153" s="102" t="s">
        <v>185</v>
      </c>
      <c r="D153" s="106"/>
      <c r="E153" s="103" t="s">
        <v>98</v>
      </c>
      <c r="F153" s="95">
        <v>30</v>
      </c>
      <c r="G153" s="95">
        <v>30</v>
      </c>
      <c r="H153" s="95">
        <v>3</v>
      </c>
      <c r="I153" s="109"/>
      <c r="J153" s="83" t="s">
        <v>89</v>
      </c>
      <c r="K153" s="94">
        <v>20.281828999999998</v>
      </c>
      <c r="L153" s="94">
        <v>81.094612999999995</v>
      </c>
      <c r="M153" s="96">
        <f t="shared" si="4"/>
        <v>0.09</v>
      </c>
      <c r="N153" s="94">
        <f t="shared" si="5"/>
        <v>0.27</v>
      </c>
    </row>
    <row r="154" spans="2:14" ht="15.75">
      <c r="B154" s="97">
        <v>80</v>
      </c>
      <c r="C154" s="102" t="s">
        <v>186</v>
      </c>
      <c r="D154" s="106"/>
      <c r="E154" s="103" t="s">
        <v>98</v>
      </c>
      <c r="F154" s="95">
        <v>30</v>
      </c>
      <c r="G154" s="95">
        <v>30</v>
      </c>
      <c r="H154" s="95">
        <v>3</v>
      </c>
      <c r="I154" s="109"/>
      <c r="J154" s="83" t="s">
        <v>89</v>
      </c>
      <c r="K154" s="94">
        <v>20.281991000000001</v>
      </c>
      <c r="L154" s="94">
        <v>81.094016999999994</v>
      </c>
      <c r="M154" s="96">
        <f t="shared" si="4"/>
        <v>0.09</v>
      </c>
      <c r="N154" s="94">
        <f t="shared" si="5"/>
        <v>0.27</v>
      </c>
    </row>
    <row r="155" spans="2:14" ht="15.75">
      <c r="B155" s="97">
        <v>81</v>
      </c>
      <c r="C155" s="102" t="s">
        <v>187</v>
      </c>
      <c r="D155" s="106"/>
      <c r="E155" s="103" t="s">
        <v>98</v>
      </c>
      <c r="F155" s="95">
        <v>30</v>
      </c>
      <c r="G155" s="95">
        <v>30</v>
      </c>
      <c r="H155" s="95">
        <v>3</v>
      </c>
      <c r="I155" s="109"/>
      <c r="J155" s="83" t="s">
        <v>89</v>
      </c>
      <c r="K155" s="94">
        <v>20.281887000000001</v>
      </c>
      <c r="L155" s="94">
        <v>81.094288000000006</v>
      </c>
      <c r="M155" s="96">
        <f t="shared" si="4"/>
        <v>0.09</v>
      </c>
      <c r="N155" s="94">
        <f t="shared" si="5"/>
        <v>0.27</v>
      </c>
    </row>
    <row r="156" spans="2:14" ht="15.75">
      <c r="B156" s="97">
        <v>82</v>
      </c>
      <c r="C156" s="102" t="s">
        <v>188</v>
      </c>
      <c r="D156" s="94" t="s">
        <v>189</v>
      </c>
      <c r="E156" s="103" t="s">
        <v>98</v>
      </c>
      <c r="F156" s="95">
        <v>30</v>
      </c>
      <c r="G156" s="95">
        <v>30</v>
      </c>
      <c r="H156" s="95">
        <v>3</v>
      </c>
      <c r="I156" s="109"/>
      <c r="J156" s="83" t="s">
        <v>90</v>
      </c>
      <c r="K156" s="94">
        <v>20.281621000000001</v>
      </c>
      <c r="L156" s="94">
        <v>81.094364999999996</v>
      </c>
      <c r="M156" s="96">
        <f t="shared" si="4"/>
        <v>0.09</v>
      </c>
      <c r="N156" s="94">
        <f t="shared" si="5"/>
        <v>0.27</v>
      </c>
    </row>
    <row r="157" spans="2:14" ht="15.75">
      <c r="B157" s="97">
        <v>83</v>
      </c>
      <c r="C157" s="102" t="s">
        <v>190</v>
      </c>
      <c r="D157" s="107"/>
      <c r="E157" s="103" t="s">
        <v>98</v>
      </c>
      <c r="F157" s="95">
        <v>30</v>
      </c>
      <c r="G157" s="95">
        <v>30</v>
      </c>
      <c r="H157" s="95">
        <v>3</v>
      </c>
      <c r="I157" s="106"/>
      <c r="J157" s="83" t="s">
        <v>99</v>
      </c>
      <c r="K157" s="94">
        <v>20.281628999999999</v>
      </c>
      <c r="L157" s="94">
        <v>81.094448</v>
      </c>
      <c r="M157" s="96">
        <f t="shared" si="4"/>
        <v>0.09</v>
      </c>
      <c r="N157" s="94">
        <f t="shared" si="5"/>
        <v>0.27</v>
      </c>
    </row>
    <row r="158" spans="2:14" ht="15.75">
      <c r="B158" s="97">
        <v>84</v>
      </c>
      <c r="C158" s="102" t="s">
        <v>191</v>
      </c>
      <c r="D158" s="107"/>
      <c r="E158" s="103" t="s">
        <v>98</v>
      </c>
      <c r="F158" s="95">
        <v>30</v>
      </c>
      <c r="G158" s="95">
        <v>30</v>
      </c>
      <c r="H158" s="95">
        <v>3</v>
      </c>
      <c r="I158" s="106"/>
      <c r="J158" s="83" t="s">
        <v>99</v>
      </c>
      <c r="K158" s="94">
        <v>20.282149</v>
      </c>
      <c r="L158" s="94">
        <v>81.094418000000005</v>
      </c>
      <c r="M158" s="96">
        <f t="shared" si="4"/>
        <v>0.09</v>
      </c>
      <c r="N158" s="94">
        <f t="shared" si="5"/>
        <v>0.27</v>
      </c>
    </row>
    <row r="159" spans="2:14" ht="15.75">
      <c r="B159" s="97">
        <v>85</v>
      </c>
      <c r="C159" s="102" t="s">
        <v>192</v>
      </c>
      <c r="D159" s="107"/>
      <c r="E159" s="103" t="s">
        <v>98</v>
      </c>
      <c r="F159" s="95">
        <v>30</v>
      </c>
      <c r="G159" s="95">
        <v>30</v>
      </c>
      <c r="H159" s="95">
        <v>3</v>
      </c>
      <c r="I159" s="106"/>
      <c r="J159" s="83" t="s">
        <v>99</v>
      </c>
      <c r="K159" s="94">
        <v>20.281752000000001</v>
      </c>
      <c r="L159" s="94">
        <v>81.094470999999999</v>
      </c>
      <c r="M159" s="96">
        <f t="shared" si="4"/>
        <v>0.09</v>
      </c>
      <c r="N159" s="94">
        <f t="shared" si="5"/>
        <v>0.27</v>
      </c>
    </row>
    <row r="160" spans="2:14" ht="15.75">
      <c r="B160" s="97">
        <v>86</v>
      </c>
      <c r="C160" s="102" t="s">
        <v>193</v>
      </c>
      <c r="D160" s="107"/>
      <c r="E160" s="103" t="s">
        <v>98</v>
      </c>
      <c r="F160" s="95">
        <v>30</v>
      </c>
      <c r="G160" s="95">
        <v>30</v>
      </c>
      <c r="H160" s="95">
        <v>3</v>
      </c>
      <c r="I160" s="106"/>
      <c r="J160" s="83" t="s">
        <v>89</v>
      </c>
      <c r="K160" s="94">
        <v>20.275002000000001</v>
      </c>
      <c r="L160" s="94">
        <v>81.075733999999997</v>
      </c>
      <c r="M160" s="96">
        <f t="shared" si="4"/>
        <v>0.09</v>
      </c>
      <c r="N160" s="94">
        <f t="shared" si="5"/>
        <v>0.27</v>
      </c>
    </row>
    <row r="161" spans="2:14" ht="15.75">
      <c r="B161" s="97">
        <v>87</v>
      </c>
      <c r="C161" s="102" t="s">
        <v>194</v>
      </c>
      <c r="D161" s="107"/>
      <c r="E161" s="103" t="s">
        <v>98</v>
      </c>
      <c r="F161" s="95">
        <v>30</v>
      </c>
      <c r="G161" s="95">
        <v>30</v>
      </c>
      <c r="H161" s="95">
        <v>3</v>
      </c>
      <c r="I161" s="106"/>
      <c r="J161" s="83" t="s">
        <v>89</v>
      </c>
      <c r="K161" s="94">
        <v>20.275003999999999</v>
      </c>
      <c r="L161" s="94">
        <v>81.076633999999999</v>
      </c>
      <c r="M161" s="96">
        <f t="shared" si="4"/>
        <v>0.09</v>
      </c>
      <c r="N161" s="94">
        <f t="shared" si="5"/>
        <v>0.27</v>
      </c>
    </row>
    <row r="162" spans="2:14" ht="15.75">
      <c r="B162" s="97">
        <v>88</v>
      </c>
      <c r="C162" s="102" t="s">
        <v>195</v>
      </c>
      <c r="D162" s="107"/>
      <c r="E162" s="103" t="s">
        <v>98</v>
      </c>
      <c r="F162" s="95">
        <v>30</v>
      </c>
      <c r="G162" s="95">
        <v>30</v>
      </c>
      <c r="H162" s="95">
        <v>3</v>
      </c>
      <c r="I162" s="106"/>
      <c r="J162" s="83" t="s">
        <v>89</v>
      </c>
      <c r="K162" s="94">
        <v>20.275098</v>
      </c>
      <c r="L162" s="94">
        <v>81.086945999999998</v>
      </c>
      <c r="M162" s="96">
        <f t="shared" si="4"/>
        <v>0.09</v>
      </c>
      <c r="N162" s="94">
        <f t="shared" si="5"/>
        <v>0.27</v>
      </c>
    </row>
    <row r="163" spans="2:14">
      <c r="B163" s="97">
        <v>89</v>
      </c>
      <c r="C163" s="80" t="s">
        <v>196</v>
      </c>
      <c r="D163" s="81">
        <v>98</v>
      </c>
      <c r="E163" s="81" t="s">
        <v>91</v>
      </c>
      <c r="F163" s="155" t="s">
        <v>92</v>
      </c>
      <c r="G163" s="153"/>
      <c r="H163" s="154"/>
      <c r="I163" s="81">
        <v>72</v>
      </c>
      <c r="J163" s="86" t="s">
        <v>90</v>
      </c>
      <c r="K163" s="81">
        <v>20.289566000000001</v>
      </c>
      <c r="L163" s="81">
        <v>81.100419000000002</v>
      </c>
      <c r="M163" s="81">
        <v>0.8</v>
      </c>
      <c r="N163" s="112">
        <f>+M163*1.1*0.6</f>
        <v>0.52800000000000002</v>
      </c>
    </row>
    <row r="164" spans="2:14" ht="15.75">
      <c r="B164" s="97">
        <v>90</v>
      </c>
      <c r="C164" s="80" t="s">
        <v>196</v>
      </c>
      <c r="D164" s="85">
        <v>98</v>
      </c>
      <c r="E164" s="81" t="s">
        <v>98</v>
      </c>
      <c r="F164" s="82">
        <v>20</v>
      </c>
      <c r="G164" s="82">
        <v>20</v>
      </c>
      <c r="H164" s="82">
        <v>3</v>
      </c>
      <c r="I164" s="81">
        <v>72</v>
      </c>
      <c r="J164" s="86" t="s">
        <v>90</v>
      </c>
      <c r="K164" s="81">
        <v>20.289567000000002</v>
      </c>
      <c r="L164" s="81">
        <v>81.100421999999995</v>
      </c>
      <c r="M164" s="81">
        <f>+G164*F164/10000</f>
        <v>0.04</v>
      </c>
      <c r="N164" s="112">
        <f>+M164*H164</f>
        <v>0.12</v>
      </c>
    </row>
    <row r="165" spans="2:14" ht="15.75">
      <c r="B165" s="97">
        <v>91</v>
      </c>
      <c r="C165" s="84" t="s">
        <v>197</v>
      </c>
      <c r="D165" s="85">
        <v>111</v>
      </c>
      <c r="E165" s="81" t="s">
        <v>98</v>
      </c>
      <c r="F165" s="82">
        <v>30</v>
      </c>
      <c r="G165" s="82">
        <v>30</v>
      </c>
      <c r="H165" s="82">
        <v>3</v>
      </c>
      <c r="I165" s="81">
        <v>50</v>
      </c>
      <c r="J165" s="86" t="s">
        <v>89</v>
      </c>
      <c r="K165" s="81">
        <v>20.289577000000001</v>
      </c>
      <c r="L165" s="81">
        <v>81.100431</v>
      </c>
      <c r="M165" s="81">
        <f t="shared" ref="M165:M166" si="6">+G165*F165/10000</f>
        <v>0.09</v>
      </c>
      <c r="N165" s="112">
        <f t="shared" ref="N165:N166" si="7">+M165*H165</f>
        <v>0.27</v>
      </c>
    </row>
    <row r="166" spans="2:14" ht="15.75">
      <c r="B166" s="97">
        <v>92</v>
      </c>
      <c r="C166" s="84" t="s">
        <v>198</v>
      </c>
      <c r="D166" s="110"/>
      <c r="E166" s="81" t="s">
        <v>98</v>
      </c>
      <c r="F166" s="82">
        <v>30</v>
      </c>
      <c r="G166" s="82">
        <v>30</v>
      </c>
      <c r="H166" s="82">
        <v>3</v>
      </c>
      <c r="I166" s="111"/>
      <c r="J166" s="86" t="s">
        <v>90</v>
      </c>
      <c r="K166" s="81">
        <v>20.289596</v>
      </c>
      <c r="L166" s="81">
        <v>81.100447000000003</v>
      </c>
      <c r="M166" s="81">
        <f t="shared" si="6"/>
        <v>0.09</v>
      </c>
      <c r="N166" s="112">
        <f t="shared" si="7"/>
        <v>0.27</v>
      </c>
    </row>
    <row r="167" spans="2:14" ht="15.75">
      <c r="B167" s="97">
        <v>93</v>
      </c>
      <c r="C167" s="84" t="s">
        <v>198</v>
      </c>
      <c r="D167" s="110"/>
      <c r="E167" s="81" t="s">
        <v>91</v>
      </c>
      <c r="F167" s="155" t="s">
        <v>199</v>
      </c>
      <c r="G167" s="153"/>
      <c r="H167" s="154"/>
      <c r="I167" s="111"/>
      <c r="J167" s="86" t="s">
        <v>90</v>
      </c>
      <c r="K167" s="81">
        <v>20.289591999999999</v>
      </c>
      <c r="L167" s="81">
        <v>81.100444999999993</v>
      </c>
      <c r="M167" s="81">
        <v>0.4</v>
      </c>
      <c r="N167" s="112">
        <f>+M167*1.1*0.6</f>
        <v>0.26400000000000001</v>
      </c>
    </row>
    <row r="168" spans="2:14" ht="15.75">
      <c r="B168" s="97">
        <v>94</v>
      </c>
      <c r="C168" s="84" t="s">
        <v>200</v>
      </c>
      <c r="D168" s="85">
        <v>55</v>
      </c>
      <c r="E168" s="81" t="s">
        <v>91</v>
      </c>
      <c r="F168" s="155" t="s">
        <v>92</v>
      </c>
      <c r="G168" s="153"/>
      <c r="H168" s="154"/>
      <c r="I168" s="81">
        <v>65</v>
      </c>
      <c r="J168" s="83" t="s">
        <v>99</v>
      </c>
      <c r="K168" s="81">
        <v>20.289563999999999</v>
      </c>
      <c r="L168" s="81">
        <v>81.100410999999994</v>
      </c>
      <c r="M168" s="81">
        <v>0.8</v>
      </c>
      <c r="N168" s="112">
        <f>+M168*1.1*0.6</f>
        <v>0.52800000000000002</v>
      </c>
    </row>
    <row r="169" spans="2:14" ht="15.75">
      <c r="B169" s="97">
        <v>95</v>
      </c>
      <c r="C169" s="84" t="s">
        <v>200</v>
      </c>
      <c r="D169" s="85">
        <v>55</v>
      </c>
      <c r="E169" s="81" t="s">
        <v>98</v>
      </c>
      <c r="F169" s="82">
        <v>20</v>
      </c>
      <c r="G169" s="82">
        <v>20</v>
      </c>
      <c r="H169" s="82">
        <v>3</v>
      </c>
      <c r="I169" s="81">
        <v>67</v>
      </c>
      <c r="J169" s="83" t="s">
        <v>99</v>
      </c>
      <c r="K169" s="81">
        <v>20.289558</v>
      </c>
      <c r="L169" s="81">
        <v>81.100408000000002</v>
      </c>
      <c r="M169" s="81">
        <f>+G169*F169/10000</f>
        <v>0.04</v>
      </c>
      <c r="N169" s="112">
        <f>+M169*H169</f>
        <v>0.12</v>
      </c>
    </row>
    <row r="170" spans="2:14" ht="15.75">
      <c r="B170" s="97">
        <v>96</v>
      </c>
      <c r="C170" s="104" t="s">
        <v>201</v>
      </c>
      <c r="D170" s="88">
        <v>92</v>
      </c>
      <c r="E170" s="89" t="s">
        <v>98</v>
      </c>
      <c r="F170" s="90">
        <v>25</v>
      </c>
      <c r="G170" s="90">
        <v>25</v>
      </c>
      <c r="H170" s="90">
        <v>3</v>
      </c>
      <c r="I170" s="89" t="s">
        <v>202</v>
      </c>
      <c r="J170" s="83" t="s">
        <v>99</v>
      </c>
      <c r="K170" s="89">
        <v>20306531</v>
      </c>
      <c r="L170" s="89">
        <v>81.120068000000003</v>
      </c>
      <c r="M170" s="89">
        <f>+G170*F170/10000</f>
        <v>6.25E-2</v>
      </c>
      <c r="N170" s="113">
        <f>+M170*H170</f>
        <v>0.1875</v>
      </c>
    </row>
    <row r="171" spans="2:14">
      <c r="B171" s="151" t="s">
        <v>203</v>
      </c>
      <c r="C171" s="151"/>
      <c r="D171" s="151"/>
      <c r="E171" s="151"/>
      <c r="F171" s="151"/>
      <c r="G171" s="151"/>
      <c r="H171" s="151"/>
      <c r="I171" s="151"/>
      <c r="J171" s="151"/>
      <c r="K171" s="151"/>
      <c r="L171" s="151"/>
      <c r="M171" s="123">
        <f>SUM(M75:M170)</f>
        <v>11.662499999999993</v>
      </c>
      <c r="N171" s="123">
        <f>SUM(N75:N170)</f>
        <v>26.563499999999969</v>
      </c>
    </row>
  </sheetData>
  <mergeCells count="22">
    <mergeCell ref="B171:L171"/>
    <mergeCell ref="F101:H101"/>
    <mergeCell ref="F144:H144"/>
    <mergeCell ref="F163:H163"/>
    <mergeCell ref="F167:H167"/>
    <mergeCell ref="F168:H168"/>
    <mergeCell ref="E2:L2"/>
    <mergeCell ref="B1:M1"/>
    <mergeCell ref="E8:M8"/>
    <mergeCell ref="K73:L73"/>
    <mergeCell ref="N73:N74"/>
    <mergeCell ref="B73:B74"/>
    <mergeCell ref="C73:C74"/>
    <mergeCell ref="E73:E74"/>
    <mergeCell ref="F73:H73"/>
    <mergeCell ref="I15:L15"/>
    <mergeCell ref="C72:M72"/>
    <mergeCell ref="D73:D74"/>
    <mergeCell ref="J73:J74"/>
    <mergeCell ref="M73:M74"/>
    <mergeCell ref="I73:I74"/>
    <mergeCell ref="B71:M7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100"/>
  <sheetViews>
    <sheetView workbookViewId="0">
      <selection activeCell="B1" sqref="B1:M1"/>
    </sheetView>
  </sheetViews>
  <sheetFormatPr defaultRowHeight="15"/>
  <cols>
    <col min="1" max="1" width="9.140625" style="15"/>
    <col min="2" max="2" width="31" style="15" bestFit="1" customWidth="1"/>
    <col min="3" max="3" width="9.140625" style="15"/>
    <col min="4" max="4" width="18.140625" style="15" bestFit="1" customWidth="1"/>
    <col min="5" max="5" width="10.42578125" style="15" bestFit="1" customWidth="1"/>
    <col min="6" max="6" width="9.5703125" style="15" bestFit="1" customWidth="1"/>
    <col min="7" max="7" width="9.7109375" style="15" bestFit="1" customWidth="1"/>
    <col min="8" max="8" width="9.140625" style="15"/>
    <col min="9" max="9" width="20.140625" style="15" customWidth="1"/>
    <col min="10" max="11" width="9.5703125" style="15" bestFit="1" customWidth="1"/>
    <col min="12" max="12" width="9.140625" style="15"/>
    <col min="13" max="13" width="13" style="15" customWidth="1"/>
    <col min="14" max="16384" width="9.140625" style="15"/>
  </cols>
  <sheetData>
    <row r="1" spans="1:13">
      <c r="A1" s="16" t="s">
        <v>64</v>
      </c>
      <c r="B1" s="156" t="s">
        <v>30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ht="19.5" customHeight="1">
      <c r="A2" s="159" t="s">
        <v>78</v>
      </c>
      <c r="B2" s="159" t="s">
        <v>81</v>
      </c>
      <c r="C2" s="161" t="s">
        <v>93</v>
      </c>
      <c r="D2" s="159" t="s">
        <v>38</v>
      </c>
      <c r="E2" s="163" t="s">
        <v>83</v>
      </c>
      <c r="F2" s="164"/>
      <c r="G2" s="165"/>
      <c r="H2" s="159" t="s">
        <v>87</v>
      </c>
      <c r="I2" s="159" t="s">
        <v>88</v>
      </c>
      <c r="J2" s="166" t="s">
        <v>94</v>
      </c>
      <c r="K2" s="167"/>
      <c r="L2" s="161" t="s">
        <v>79</v>
      </c>
      <c r="M2" s="161" t="s">
        <v>80</v>
      </c>
    </row>
    <row r="3" spans="1:13">
      <c r="A3" s="160"/>
      <c r="B3" s="160"/>
      <c r="C3" s="162"/>
      <c r="D3" s="160"/>
      <c r="E3" s="19" t="s">
        <v>84</v>
      </c>
      <c r="F3" s="19" t="s">
        <v>85</v>
      </c>
      <c r="G3" s="19" t="s">
        <v>86</v>
      </c>
      <c r="H3" s="160"/>
      <c r="I3" s="160"/>
      <c r="J3" s="20" t="s">
        <v>95</v>
      </c>
      <c r="K3" s="20" t="s">
        <v>96</v>
      </c>
      <c r="L3" s="162"/>
      <c r="M3" s="162"/>
    </row>
    <row r="4" spans="1:13" hidden="1">
      <c r="A4" s="17">
        <v>1</v>
      </c>
      <c r="B4" s="5" t="s">
        <v>97</v>
      </c>
      <c r="C4" s="21">
        <v>140</v>
      </c>
      <c r="D4" s="21" t="s">
        <v>98</v>
      </c>
      <c r="E4" s="19">
        <v>30</v>
      </c>
      <c r="F4" s="19">
        <v>30</v>
      </c>
      <c r="G4" s="19">
        <v>3</v>
      </c>
      <c r="H4" s="21">
        <v>1236</v>
      </c>
      <c r="I4" s="22" t="s">
        <v>99</v>
      </c>
      <c r="J4" s="21">
        <v>20.271372</v>
      </c>
      <c r="K4" s="21">
        <v>81.108575000000002</v>
      </c>
      <c r="L4" s="21">
        <f>+F4*E4/10000</f>
        <v>0.09</v>
      </c>
      <c r="M4" s="23">
        <f>L4*G4</f>
        <v>0.27</v>
      </c>
    </row>
    <row r="5" spans="1:13" ht="15.75" hidden="1">
      <c r="A5" s="17">
        <v>2</v>
      </c>
      <c r="B5" s="6" t="s">
        <v>100</v>
      </c>
      <c r="C5" s="24">
        <v>18</v>
      </c>
      <c r="D5" s="21" t="s">
        <v>98</v>
      </c>
      <c r="E5" s="19">
        <v>30</v>
      </c>
      <c r="F5" s="19">
        <v>30</v>
      </c>
      <c r="G5" s="19">
        <v>3</v>
      </c>
      <c r="H5" s="21" t="s">
        <v>101</v>
      </c>
      <c r="I5" s="22" t="s">
        <v>99</v>
      </c>
      <c r="J5" s="21">
        <v>20.278516</v>
      </c>
      <c r="K5" s="21">
        <v>81.094344000000007</v>
      </c>
      <c r="L5" s="21">
        <f t="shared" ref="L5:L29" si="0">+F5*E5/10000</f>
        <v>0.09</v>
      </c>
      <c r="M5" s="23">
        <f t="shared" ref="M5:M29" si="1">L5*G5</f>
        <v>0.27</v>
      </c>
    </row>
    <row r="6" spans="1:13" ht="15.75" hidden="1">
      <c r="A6" s="17">
        <v>3</v>
      </c>
      <c r="B6" s="6" t="s">
        <v>102</v>
      </c>
      <c r="C6" s="24">
        <v>51</v>
      </c>
      <c r="D6" s="21" t="s">
        <v>98</v>
      </c>
      <c r="E6" s="19">
        <v>30</v>
      </c>
      <c r="F6" s="19">
        <v>30</v>
      </c>
      <c r="G6" s="19">
        <v>3</v>
      </c>
      <c r="H6" s="21">
        <v>532</v>
      </c>
      <c r="I6" s="22" t="s">
        <v>99</v>
      </c>
      <c r="J6" s="21">
        <v>20.266335000000002</v>
      </c>
      <c r="K6" s="21">
        <v>81.115076999999999</v>
      </c>
      <c r="L6" s="21">
        <f t="shared" si="0"/>
        <v>0.09</v>
      </c>
      <c r="M6" s="23">
        <f t="shared" si="1"/>
        <v>0.27</v>
      </c>
    </row>
    <row r="7" spans="1:13" ht="15.75" hidden="1">
      <c r="A7" s="17">
        <v>4</v>
      </c>
      <c r="B7" s="6" t="s">
        <v>103</v>
      </c>
      <c r="C7" s="24">
        <v>228</v>
      </c>
      <c r="D7" s="21" t="s">
        <v>98</v>
      </c>
      <c r="E7" s="19">
        <v>30</v>
      </c>
      <c r="F7" s="19">
        <v>30</v>
      </c>
      <c r="G7" s="19">
        <v>3</v>
      </c>
      <c r="H7" s="21">
        <v>1200</v>
      </c>
      <c r="I7" s="25" t="s">
        <v>89</v>
      </c>
      <c r="J7" s="21">
        <v>20.278523</v>
      </c>
      <c r="K7" s="21">
        <v>81.084564</v>
      </c>
      <c r="L7" s="21">
        <f t="shared" si="0"/>
        <v>0.09</v>
      </c>
      <c r="M7" s="23">
        <f t="shared" si="1"/>
        <v>0.27</v>
      </c>
    </row>
    <row r="8" spans="1:13" ht="15.75">
      <c r="A8" s="17">
        <v>5</v>
      </c>
      <c r="B8" s="6" t="s">
        <v>104</v>
      </c>
      <c r="C8" s="24">
        <v>230</v>
      </c>
      <c r="D8" s="21" t="s">
        <v>98</v>
      </c>
      <c r="E8" s="19">
        <v>30</v>
      </c>
      <c r="F8" s="19">
        <v>30</v>
      </c>
      <c r="G8" s="19">
        <v>3</v>
      </c>
      <c r="H8" s="21">
        <v>365</v>
      </c>
      <c r="I8" s="25" t="s">
        <v>90</v>
      </c>
      <c r="J8" s="21">
        <v>20.278528000000001</v>
      </c>
      <c r="K8" s="21" t="s">
        <v>105</v>
      </c>
      <c r="L8" s="21">
        <f t="shared" si="0"/>
        <v>0.09</v>
      </c>
      <c r="M8" s="23">
        <f t="shared" si="1"/>
        <v>0.27</v>
      </c>
    </row>
    <row r="9" spans="1:13" ht="15.75" hidden="1">
      <c r="A9" s="17">
        <v>6</v>
      </c>
      <c r="B9" s="6" t="s">
        <v>106</v>
      </c>
      <c r="C9" s="24">
        <v>229</v>
      </c>
      <c r="D9" s="21" t="s">
        <v>98</v>
      </c>
      <c r="E9" s="19">
        <v>30</v>
      </c>
      <c r="F9" s="19">
        <v>30</v>
      </c>
      <c r="G9" s="19">
        <v>3</v>
      </c>
      <c r="H9" s="21">
        <v>1202</v>
      </c>
      <c r="I9" s="22" t="s">
        <v>99</v>
      </c>
      <c r="J9" s="21">
        <v>20.278518999999999</v>
      </c>
      <c r="K9" s="21">
        <v>81.084340999999995</v>
      </c>
      <c r="L9" s="21">
        <f t="shared" si="0"/>
        <v>0.09</v>
      </c>
      <c r="M9" s="23">
        <f t="shared" si="1"/>
        <v>0.27</v>
      </c>
    </row>
    <row r="10" spans="1:13" ht="15.75" hidden="1">
      <c r="A10" s="17">
        <v>7</v>
      </c>
      <c r="B10" s="6" t="s">
        <v>107</v>
      </c>
      <c r="C10" s="24">
        <v>25</v>
      </c>
      <c r="D10" s="21" t="s">
        <v>98</v>
      </c>
      <c r="E10" s="19">
        <v>30</v>
      </c>
      <c r="F10" s="19">
        <v>30</v>
      </c>
      <c r="G10" s="19">
        <v>3</v>
      </c>
      <c r="H10" s="21">
        <v>1239</v>
      </c>
      <c r="I10" s="25" t="s">
        <v>89</v>
      </c>
      <c r="J10" s="21">
        <v>20.273281999999998</v>
      </c>
      <c r="K10" s="21">
        <v>81.110129000000001</v>
      </c>
      <c r="L10" s="21">
        <f t="shared" si="0"/>
        <v>0.09</v>
      </c>
      <c r="M10" s="23">
        <f t="shared" si="1"/>
        <v>0.27</v>
      </c>
    </row>
    <row r="11" spans="1:13" ht="15.75" hidden="1">
      <c r="A11" s="17">
        <v>8</v>
      </c>
      <c r="B11" s="6" t="s">
        <v>108</v>
      </c>
      <c r="C11" s="24">
        <v>221</v>
      </c>
      <c r="D11" s="21" t="s">
        <v>109</v>
      </c>
      <c r="E11" s="19">
        <v>30</v>
      </c>
      <c r="F11" s="19">
        <v>30</v>
      </c>
      <c r="G11" s="19">
        <v>3</v>
      </c>
      <c r="H11" s="21">
        <v>1078</v>
      </c>
      <c r="I11" s="25" t="s">
        <v>89</v>
      </c>
      <c r="J11" s="21">
        <v>20.280480000000001</v>
      </c>
      <c r="K11" s="21">
        <v>81.117412999999999</v>
      </c>
      <c r="L11" s="21">
        <f t="shared" si="0"/>
        <v>0.09</v>
      </c>
      <c r="M11" s="23">
        <f t="shared" si="1"/>
        <v>0.27</v>
      </c>
    </row>
    <row r="12" spans="1:13" ht="15.75" hidden="1">
      <c r="A12" s="17">
        <v>9</v>
      </c>
      <c r="B12" s="6" t="s">
        <v>110</v>
      </c>
      <c r="C12" s="24">
        <v>50</v>
      </c>
      <c r="D12" s="21" t="s">
        <v>98</v>
      </c>
      <c r="E12" s="19">
        <v>30</v>
      </c>
      <c r="F12" s="19">
        <v>30</v>
      </c>
      <c r="G12" s="19">
        <v>3</v>
      </c>
      <c r="H12" s="21">
        <v>928</v>
      </c>
      <c r="I12" s="25" t="s">
        <v>89</v>
      </c>
      <c r="J12" s="21">
        <v>20.279267999999998</v>
      </c>
      <c r="K12" s="21">
        <v>81.104506000000001</v>
      </c>
      <c r="L12" s="21">
        <f t="shared" si="0"/>
        <v>0.09</v>
      </c>
      <c r="M12" s="23">
        <f t="shared" si="1"/>
        <v>0.27</v>
      </c>
    </row>
    <row r="13" spans="1:13" ht="15.75">
      <c r="A13" s="17">
        <v>10</v>
      </c>
      <c r="B13" s="6" t="s">
        <v>111</v>
      </c>
      <c r="C13" s="24">
        <v>31</v>
      </c>
      <c r="D13" s="21" t="s">
        <v>98</v>
      </c>
      <c r="E13" s="19">
        <v>30</v>
      </c>
      <c r="F13" s="19">
        <v>30</v>
      </c>
      <c r="G13" s="19">
        <v>3</v>
      </c>
      <c r="H13" s="21">
        <v>843</v>
      </c>
      <c r="I13" s="25" t="s">
        <v>90</v>
      </c>
      <c r="J13" s="21">
        <v>80.278518000000005</v>
      </c>
      <c r="K13" s="21" t="s">
        <v>112</v>
      </c>
      <c r="L13" s="21">
        <f t="shared" si="0"/>
        <v>0.09</v>
      </c>
      <c r="M13" s="23">
        <f t="shared" si="1"/>
        <v>0.27</v>
      </c>
    </row>
    <row r="14" spans="1:13" ht="15.75">
      <c r="A14" s="17">
        <v>11</v>
      </c>
      <c r="B14" s="6" t="s">
        <v>113</v>
      </c>
      <c r="C14" s="24">
        <v>48</v>
      </c>
      <c r="D14" s="21" t="s">
        <v>98</v>
      </c>
      <c r="E14" s="19">
        <v>30</v>
      </c>
      <c r="F14" s="19">
        <v>30</v>
      </c>
      <c r="G14" s="19">
        <v>3</v>
      </c>
      <c r="H14" s="21" t="s">
        <v>114</v>
      </c>
      <c r="I14" s="25" t="s">
        <v>90</v>
      </c>
      <c r="J14" s="21">
        <v>20.278528000000001</v>
      </c>
      <c r="K14" s="21">
        <v>81.084378000000001</v>
      </c>
      <c r="L14" s="21">
        <f t="shared" si="0"/>
        <v>0.09</v>
      </c>
      <c r="M14" s="23">
        <f t="shared" si="1"/>
        <v>0.27</v>
      </c>
    </row>
    <row r="15" spans="1:13" ht="15.75" hidden="1">
      <c r="A15" s="17">
        <v>12</v>
      </c>
      <c r="B15" s="7" t="s">
        <v>115</v>
      </c>
      <c r="C15" s="24">
        <v>225</v>
      </c>
      <c r="D15" s="21" t="s">
        <v>98</v>
      </c>
      <c r="E15" s="19">
        <v>30</v>
      </c>
      <c r="F15" s="19">
        <v>30</v>
      </c>
      <c r="G15" s="19">
        <v>3</v>
      </c>
      <c r="H15" s="21">
        <v>162</v>
      </c>
      <c r="I15" s="22" t="s">
        <v>99</v>
      </c>
      <c r="J15" s="21">
        <v>20.274677000000001</v>
      </c>
      <c r="K15" s="21">
        <v>81.102755999999999</v>
      </c>
      <c r="L15" s="21">
        <f t="shared" si="0"/>
        <v>0.09</v>
      </c>
      <c r="M15" s="23">
        <f t="shared" si="1"/>
        <v>0.27</v>
      </c>
    </row>
    <row r="16" spans="1:13" ht="15.75" hidden="1">
      <c r="A16" s="17">
        <v>13</v>
      </c>
      <c r="B16" s="7" t="s">
        <v>116</v>
      </c>
      <c r="C16" s="24">
        <v>150</v>
      </c>
      <c r="D16" s="21" t="s">
        <v>98</v>
      </c>
      <c r="E16" s="19">
        <v>30</v>
      </c>
      <c r="F16" s="19">
        <v>30</v>
      </c>
      <c r="G16" s="19">
        <v>3</v>
      </c>
      <c r="H16" s="21">
        <v>607</v>
      </c>
      <c r="I16" s="22" t="s">
        <v>99</v>
      </c>
      <c r="J16" s="21">
        <v>20.278566000000001</v>
      </c>
      <c r="K16" s="21">
        <v>81.084462000000002</v>
      </c>
      <c r="L16" s="21">
        <f t="shared" si="0"/>
        <v>0.09</v>
      </c>
      <c r="M16" s="23">
        <f t="shared" si="1"/>
        <v>0.27</v>
      </c>
    </row>
    <row r="17" spans="1:13" ht="15.75" hidden="1">
      <c r="A17" s="17">
        <v>14</v>
      </c>
      <c r="B17" s="6" t="s">
        <v>117</v>
      </c>
      <c r="C17" s="24">
        <v>224</v>
      </c>
      <c r="D17" s="21" t="s">
        <v>98</v>
      </c>
      <c r="E17" s="19">
        <v>30</v>
      </c>
      <c r="F17" s="19">
        <v>30</v>
      </c>
      <c r="G17" s="19">
        <v>3</v>
      </c>
      <c r="H17" s="21">
        <v>636</v>
      </c>
      <c r="I17" s="25" t="s">
        <v>89</v>
      </c>
      <c r="J17" s="21" t="s">
        <v>118</v>
      </c>
      <c r="K17" s="21" t="s">
        <v>119</v>
      </c>
      <c r="L17" s="21">
        <f t="shared" si="0"/>
        <v>0.09</v>
      </c>
      <c r="M17" s="23">
        <f t="shared" si="1"/>
        <v>0.27</v>
      </c>
    </row>
    <row r="18" spans="1:13" ht="15.75" hidden="1">
      <c r="A18" s="17">
        <v>15</v>
      </c>
      <c r="B18" s="6" t="s">
        <v>120</v>
      </c>
      <c r="C18" s="24">
        <v>231</v>
      </c>
      <c r="D18" s="21" t="s">
        <v>98</v>
      </c>
      <c r="E18" s="19">
        <v>30</v>
      </c>
      <c r="F18" s="19">
        <v>30</v>
      </c>
      <c r="G18" s="19">
        <v>3</v>
      </c>
      <c r="H18" s="21">
        <v>125</v>
      </c>
      <c r="I18" s="25" t="s">
        <v>89</v>
      </c>
      <c r="J18" s="21">
        <v>20.278538999999999</v>
      </c>
      <c r="K18" s="21">
        <v>81.084452999999996</v>
      </c>
      <c r="L18" s="21">
        <f t="shared" si="0"/>
        <v>0.09</v>
      </c>
      <c r="M18" s="23">
        <f t="shared" si="1"/>
        <v>0.27</v>
      </c>
    </row>
    <row r="19" spans="1:13" ht="15.75" hidden="1">
      <c r="A19" s="17">
        <v>16</v>
      </c>
      <c r="B19" s="6" t="s">
        <v>121</v>
      </c>
      <c r="C19" s="21">
        <v>187</v>
      </c>
      <c r="D19" s="21" t="s">
        <v>98</v>
      </c>
      <c r="E19" s="19">
        <v>30</v>
      </c>
      <c r="F19" s="19">
        <v>30</v>
      </c>
      <c r="G19" s="19">
        <v>3</v>
      </c>
      <c r="H19" s="21">
        <v>976</v>
      </c>
      <c r="I19" s="22" t="s">
        <v>99</v>
      </c>
      <c r="J19" s="21">
        <v>20.278395</v>
      </c>
      <c r="K19" s="21">
        <v>81.111947999999998</v>
      </c>
      <c r="L19" s="21">
        <f t="shared" si="0"/>
        <v>0.09</v>
      </c>
      <c r="M19" s="23">
        <f t="shared" si="1"/>
        <v>0.27</v>
      </c>
    </row>
    <row r="20" spans="1:13" ht="15.75" hidden="1">
      <c r="A20" s="17">
        <v>17</v>
      </c>
      <c r="B20" s="6" t="s">
        <v>122</v>
      </c>
      <c r="C20" s="21">
        <v>270</v>
      </c>
      <c r="D20" s="21" t="s">
        <v>98</v>
      </c>
      <c r="E20" s="19">
        <v>30</v>
      </c>
      <c r="F20" s="19">
        <v>30</v>
      </c>
      <c r="G20" s="19">
        <v>3</v>
      </c>
      <c r="H20" s="21">
        <v>101</v>
      </c>
      <c r="I20" s="22" t="s">
        <v>99</v>
      </c>
      <c r="J20" s="21">
        <v>20.295528999999998</v>
      </c>
      <c r="K20" s="21">
        <v>81.075982999999994</v>
      </c>
      <c r="L20" s="21">
        <f t="shared" si="0"/>
        <v>0.09</v>
      </c>
      <c r="M20" s="23">
        <f t="shared" si="1"/>
        <v>0.27</v>
      </c>
    </row>
    <row r="21" spans="1:13" ht="15.75" hidden="1">
      <c r="A21" s="17">
        <v>18</v>
      </c>
      <c r="B21" s="6" t="s">
        <v>123</v>
      </c>
      <c r="C21" s="24">
        <v>91</v>
      </c>
      <c r="D21" s="21" t="s">
        <v>98</v>
      </c>
      <c r="E21" s="19">
        <v>30</v>
      </c>
      <c r="F21" s="19">
        <v>30</v>
      </c>
      <c r="G21" s="19">
        <v>3</v>
      </c>
      <c r="H21" s="21">
        <v>6</v>
      </c>
      <c r="I21" s="22" t="s">
        <v>99</v>
      </c>
      <c r="J21" s="21">
        <v>20.272231999999999</v>
      </c>
      <c r="K21" s="21">
        <v>81.087530000000001</v>
      </c>
      <c r="L21" s="21">
        <f t="shared" si="0"/>
        <v>0.09</v>
      </c>
      <c r="M21" s="23">
        <f t="shared" si="1"/>
        <v>0.27</v>
      </c>
    </row>
    <row r="22" spans="1:13" ht="15.75" hidden="1">
      <c r="A22" s="17">
        <v>19</v>
      </c>
      <c r="B22" s="6" t="s">
        <v>124</v>
      </c>
      <c r="C22" s="24">
        <v>272</v>
      </c>
      <c r="D22" s="21" t="s">
        <v>98</v>
      </c>
      <c r="E22" s="19">
        <v>30</v>
      </c>
      <c r="F22" s="19">
        <v>30</v>
      </c>
      <c r="G22" s="19">
        <v>3</v>
      </c>
      <c r="H22" s="21">
        <v>991</v>
      </c>
      <c r="I22" s="25" t="s">
        <v>89</v>
      </c>
      <c r="J22" s="21">
        <v>20.284323000000001</v>
      </c>
      <c r="K22" s="21">
        <v>18.114553000000001</v>
      </c>
      <c r="L22" s="21">
        <f t="shared" si="0"/>
        <v>0.09</v>
      </c>
      <c r="M22" s="23">
        <f t="shared" si="1"/>
        <v>0.27</v>
      </c>
    </row>
    <row r="23" spans="1:13" ht="15.75">
      <c r="A23" s="17">
        <v>20</v>
      </c>
      <c r="B23" s="6" t="s">
        <v>125</v>
      </c>
      <c r="C23" s="24">
        <v>179</v>
      </c>
      <c r="D23" s="21" t="s">
        <v>98</v>
      </c>
      <c r="E23" s="19">
        <v>30</v>
      </c>
      <c r="F23" s="19">
        <v>30</v>
      </c>
      <c r="G23" s="19">
        <v>3</v>
      </c>
      <c r="H23" s="21">
        <v>1039</v>
      </c>
      <c r="I23" s="25" t="s">
        <v>90</v>
      </c>
      <c r="J23" s="21">
        <v>20.283546000000001</v>
      </c>
      <c r="K23" s="21">
        <v>81.115444999999994</v>
      </c>
      <c r="L23" s="21">
        <f t="shared" si="0"/>
        <v>0.09</v>
      </c>
      <c r="M23" s="23">
        <f t="shared" si="1"/>
        <v>0.27</v>
      </c>
    </row>
    <row r="24" spans="1:13" ht="15.75">
      <c r="A24" s="17">
        <v>21</v>
      </c>
      <c r="B24" s="7" t="s">
        <v>126</v>
      </c>
      <c r="C24" s="24">
        <v>87</v>
      </c>
      <c r="D24" s="21" t="s">
        <v>98</v>
      </c>
      <c r="E24" s="19">
        <v>30</v>
      </c>
      <c r="F24" s="19">
        <v>30</v>
      </c>
      <c r="G24" s="19">
        <v>3</v>
      </c>
      <c r="H24" s="21">
        <v>125</v>
      </c>
      <c r="I24" s="25" t="s">
        <v>90</v>
      </c>
      <c r="J24" s="21">
        <v>20.276541999999999</v>
      </c>
      <c r="K24" s="21">
        <v>81.092149000000006</v>
      </c>
      <c r="L24" s="21">
        <f t="shared" si="0"/>
        <v>0.09</v>
      </c>
      <c r="M24" s="23">
        <f t="shared" si="1"/>
        <v>0.27</v>
      </c>
    </row>
    <row r="25" spans="1:13" ht="15.75">
      <c r="A25" s="17">
        <v>22</v>
      </c>
      <c r="B25" s="7" t="s">
        <v>127</v>
      </c>
      <c r="C25" s="24">
        <v>211</v>
      </c>
      <c r="D25" s="21" t="s">
        <v>98</v>
      </c>
      <c r="E25" s="19">
        <v>30</v>
      </c>
      <c r="F25" s="19">
        <v>30</v>
      </c>
      <c r="G25" s="19">
        <v>3</v>
      </c>
      <c r="H25" s="21">
        <v>33</v>
      </c>
      <c r="I25" s="25" t="s">
        <v>90</v>
      </c>
      <c r="J25" s="21">
        <v>20.271615000000001</v>
      </c>
      <c r="K25" s="21">
        <v>81.093322000000001</v>
      </c>
      <c r="L25" s="21">
        <f t="shared" si="0"/>
        <v>0.09</v>
      </c>
      <c r="M25" s="23">
        <f t="shared" si="1"/>
        <v>0.27</v>
      </c>
    </row>
    <row r="26" spans="1:13" ht="15.75" hidden="1">
      <c r="A26" s="17">
        <v>23</v>
      </c>
      <c r="B26" s="6" t="s">
        <v>128</v>
      </c>
      <c r="C26" s="24">
        <v>27</v>
      </c>
      <c r="D26" s="21" t="s">
        <v>98</v>
      </c>
      <c r="E26" s="19">
        <v>30</v>
      </c>
      <c r="F26" s="19">
        <v>30</v>
      </c>
      <c r="G26" s="19">
        <v>3</v>
      </c>
      <c r="H26" s="21">
        <v>242</v>
      </c>
      <c r="I26" s="25" t="s">
        <v>89</v>
      </c>
      <c r="J26" s="21">
        <v>20.265526999999999</v>
      </c>
      <c r="K26" s="21">
        <v>81.091499999999996</v>
      </c>
      <c r="L26" s="21">
        <f t="shared" si="0"/>
        <v>0.09</v>
      </c>
      <c r="M26" s="23">
        <f t="shared" si="1"/>
        <v>0.27</v>
      </c>
    </row>
    <row r="27" spans="1:13" ht="15.75">
      <c r="A27" s="17">
        <v>24</v>
      </c>
      <c r="B27" s="6" t="s">
        <v>129</v>
      </c>
      <c r="C27" s="24">
        <v>216</v>
      </c>
      <c r="D27" s="21" t="s">
        <v>98</v>
      </c>
      <c r="E27" s="19">
        <v>30</v>
      </c>
      <c r="F27" s="19">
        <v>30</v>
      </c>
      <c r="G27" s="19">
        <v>3</v>
      </c>
      <c r="H27" s="21">
        <v>649</v>
      </c>
      <c r="I27" s="25" t="s">
        <v>90</v>
      </c>
      <c r="J27" s="21" t="s">
        <v>130</v>
      </c>
      <c r="K27" s="21">
        <v>81.084463999999997</v>
      </c>
      <c r="L27" s="21">
        <f t="shared" si="0"/>
        <v>0.09</v>
      </c>
      <c r="M27" s="23">
        <f t="shared" si="1"/>
        <v>0.27</v>
      </c>
    </row>
    <row r="28" spans="1:13" ht="15.75">
      <c r="A28" s="17">
        <v>25</v>
      </c>
      <c r="B28" s="6" t="s">
        <v>131</v>
      </c>
      <c r="C28" s="24">
        <v>268</v>
      </c>
      <c r="D28" s="21" t="s">
        <v>98</v>
      </c>
      <c r="E28" s="19">
        <v>30</v>
      </c>
      <c r="F28" s="19">
        <v>30</v>
      </c>
      <c r="G28" s="19">
        <v>3</v>
      </c>
      <c r="H28" s="21">
        <v>1112</v>
      </c>
      <c r="I28" s="25" t="s">
        <v>90</v>
      </c>
      <c r="J28" s="21">
        <v>20.268429999999999</v>
      </c>
      <c r="K28" s="21">
        <v>81.124927999999997</v>
      </c>
      <c r="L28" s="21">
        <f t="shared" si="0"/>
        <v>0.09</v>
      </c>
      <c r="M28" s="23">
        <f t="shared" si="1"/>
        <v>0.27</v>
      </c>
    </row>
    <row r="29" spans="1:13" ht="15.75" hidden="1">
      <c r="A29" s="17">
        <v>26</v>
      </c>
      <c r="B29" s="6" t="s">
        <v>132</v>
      </c>
      <c r="C29" s="24">
        <v>170</v>
      </c>
      <c r="D29" s="21" t="s">
        <v>98</v>
      </c>
      <c r="E29" s="19">
        <v>30</v>
      </c>
      <c r="F29" s="19">
        <v>30</v>
      </c>
      <c r="G29" s="19">
        <v>3</v>
      </c>
      <c r="H29" s="21">
        <v>793</v>
      </c>
      <c r="I29" s="25" t="s">
        <v>89</v>
      </c>
      <c r="J29" s="21">
        <v>20.278499</v>
      </c>
      <c r="K29" s="21">
        <v>81.045090000000002</v>
      </c>
      <c r="L29" s="21">
        <f t="shared" si="0"/>
        <v>0.09</v>
      </c>
      <c r="M29" s="23">
        <f t="shared" si="1"/>
        <v>0.27</v>
      </c>
    </row>
    <row r="30" spans="1:13" ht="15.75">
      <c r="A30" s="17">
        <v>27</v>
      </c>
      <c r="B30" s="6" t="s">
        <v>131</v>
      </c>
      <c r="C30" s="24">
        <v>268</v>
      </c>
      <c r="D30" s="21" t="s">
        <v>91</v>
      </c>
      <c r="E30" s="169" t="s">
        <v>92</v>
      </c>
      <c r="F30" s="164"/>
      <c r="G30" s="165"/>
      <c r="H30" s="21">
        <v>531</v>
      </c>
      <c r="I30" s="25" t="s">
        <v>90</v>
      </c>
      <c r="J30" s="21">
        <v>20.26943</v>
      </c>
      <c r="K30" s="21">
        <v>81.124927</v>
      </c>
      <c r="L30" s="21">
        <v>0.8</v>
      </c>
      <c r="M30" s="23">
        <f>+L30*1.1*0.6</f>
        <v>0.52800000000000002</v>
      </c>
    </row>
    <row r="31" spans="1:13" ht="15.75">
      <c r="A31" s="17">
        <v>28</v>
      </c>
      <c r="B31" s="6" t="s">
        <v>133</v>
      </c>
      <c r="C31" s="24">
        <v>153</v>
      </c>
      <c r="D31" s="21" t="s">
        <v>98</v>
      </c>
      <c r="E31" s="19">
        <v>30</v>
      </c>
      <c r="F31" s="19">
        <v>30</v>
      </c>
      <c r="G31" s="19">
        <v>3</v>
      </c>
      <c r="H31" s="21">
        <v>621</v>
      </c>
      <c r="I31" s="25" t="s">
        <v>90</v>
      </c>
      <c r="J31" s="21">
        <v>20.260300000000001</v>
      </c>
      <c r="K31" s="21">
        <v>81.109554000000003</v>
      </c>
      <c r="L31" s="21">
        <f>+F31*E31/10000</f>
        <v>0.09</v>
      </c>
      <c r="M31" s="23">
        <f>+L31*G31</f>
        <v>0.27</v>
      </c>
    </row>
    <row r="32" spans="1:13" ht="15.75" hidden="1">
      <c r="A32" s="17">
        <v>29</v>
      </c>
      <c r="B32" s="6" t="s">
        <v>134</v>
      </c>
      <c r="C32" s="26">
        <v>118</v>
      </c>
      <c r="D32" s="27" t="s">
        <v>98</v>
      </c>
      <c r="E32" s="28">
        <v>30</v>
      </c>
      <c r="F32" s="28">
        <v>30</v>
      </c>
      <c r="G32" s="28">
        <v>3</v>
      </c>
      <c r="H32" s="27">
        <v>730</v>
      </c>
      <c r="I32" s="29" t="s">
        <v>89</v>
      </c>
      <c r="J32" s="27">
        <v>20.260914</v>
      </c>
      <c r="K32" s="27">
        <v>81.117986000000002</v>
      </c>
      <c r="L32" s="21">
        <f t="shared" ref="L32:L72" si="2">+F32*E32/10000</f>
        <v>0.09</v>
      </c>
      <c r="M32" s="23">
        <f t="shared" ref="M32:M72" si="3">+L32*G32</f>
        <v>0.27</v>
      </c>
    </row>
    <row r="33" spans="1:13" ht="15.75">
      <c r="A33" s="17">
        <v>30</v>
      </c>
      <c r="B33" s="8" t="s">
        <v>135</v>
      </c>
      <c r="C33" s="30"/>
      <c r="D33" s="31" t="s">
        <v>98</v>
      </c>
      <c r="E33" s="32">
        <v>30</v>
      </c>
      <c r="F33" s="32">
        <v>30</v>
      </c>
      <c r="G33" s="32">
        <v>3</v>
      </c>
      <c r="H33" s="31">
        <v>207</v>
      </c>
      <c r="I33" s="25" t="s">
        <v>90</v>
      </c>
      <c r="J33" s="31">
        <v>20.257211999999999</v>
      </c>
      <c r="K33" s="31">
        <v>81.102341999999993</v>
      </c>
      <c r="L33" s="21">
        <f t="shared" si="2"/>
        <v>0.09</v>
      </c>
      <c r="M33" s="23">
        <f t="shared" si="3"/>
        <v>0.27</v>
      </c>
    </row>
    <row r="34" spans="1:13" ht="15.75">
      <c r="A34" s="17">
        <v>31</v>
      </c>
      <c r="B34" s="8" t="s">
        <v>136</v>
      </c>
      <c r="C34" s="30"/>
      <c r="D34" s="31" t="s">
        <v>98</v>
      </c>
      <c r="E34" s="32">
        <v>30</v>
      </c>
      <c r="F34" s="32">
        <v>30</v>
      </c>
      <c r="G34" s="32">
        <v>3</v>
      </c>
      <c r="H34" s="31"/>
      <c r="I34" s="25" t="s">
        <v>90</v>
      </c>
      <c r="J34" s="31">
        <v>20.280457999999999</v>
      </c>
      <c r="K34" s="31">
        <v>81.112296999999998</v>
      </c>
      <c r="L34" s="21">
        <f t="shared" si="2"/>
        <v>0.09</v>
      </c>
      <c r="M34" s="23">
        <f t="shared" si="3"/>
        <v>0.27</v>
      </c>
    </row>
    <row r="35" spans="1:13" ht="15.75">
      <c r="A35" s="17">
        <v>32</v>
      </c>
      <c r="B35" s="8" t="s">
        <v>137</v>
      </c>
      <c r="C35" s="30"/>
      <c r="D35" s="31" t="s">
        <v>98</v>
      </c>
      <c r="E35" s="32">
        <v>30</v>
      </c>
      <c r="F35" s="32">
        <v>30</v>
      </c>
      <c r="G35" s="32">
        <v>3</v>
      </c>
      <c r="H35" s="31"/>
      <c r="I35" s="25" t="s">
        <v>90</v>
      </c>
      <c r="J35" s="31">
        <v>20.26221</v>
      </c>
      <c r="K35" s="31">
        <v>81.113600000000005</v>
      </c>
      <c r="L35" s="21">
        <f t="shared" si="2"/>
        <v>0.09</v>
      </c>
      <c r="M35" s="23">
        <f t="shared" si="3"/>
        <v>0.27</v>
      </c>
    </row>
    <row r="36" spans="1:13" ht="15.75">
      <c r="A36" s="17">
        <v>33</v>
      </c>
      <c r="B36" s="8" t="s">
        <v>138</v>
      </c>
      <c r="C36" s="30"/>
      <c r="D36" s="31" t="s">
        <v>98</v>
      </c>
      <c r="E36" s="32">
        <v>30</v>
      </c>
      <c r="F36" s="32">
        <v>30</v>
      </c>
      <c r="G36" s="32">
        <v>3</v>
      </c>
      <c r="H36" s="31"/>
      <c r="I36" s="25" t="s">
        <v>90</v>
      </c>
      <c r="J36" s="31">
        <v>20.262274999999999</v>
      </c>
      <c r="K36" s="31">
        <v>81.115854999999996</v>
      </c>
      <c r="L36" s="21">
        <f t="shared" si="2"/>
        <v>0.09</v>
      </c>
      <c r="M36" s="23">
        <f t="shared" si="3"/>
        <v>0.27</v>
      </c>
    </row>
    <row r="37" spans="1:13" ht="15.75">
      <c r="A37" s="17">
        <v>34</v>
      </c>
      <c r="B37" s="8" t="s">
        <v>138</v>
      </c>
      <c r="C37" s="30"/>
      <c r="D37" s="31" t="s">
        <v>98</v>
      </c>
      <c r="E37" s="32">
        <v>30</v>
      </c>
      <c r="F37" s="32">
        <v>30</v>
      </c>
      <c r="G37" s="32">
        <v>3</v>
      </c>
      <c r="H37" s="31"/>
      <c r="I37" s="25" t="s">
        <v>90</v>
      </c>
      <c r="J37" s="31">
        <v>20.262072</v>
      </c>
      <c r="K37" s="31">
        <v>81.115920000000003</v>
      </c>
      <c r="L37" s="21">
        <f t="shared" si="2"/>
        <v>0.09</v>
      </c>
      <c r="M37" s="23">
        <f t="shared" si="3"/>
        <v>0.27</v>
      </c>
    </row>
    <row r="38" spans="1:13" ht="15.75">
      <c r="A38" s="17">
        <v>35</v>
      </c>
      <c r="B38" s="8" t="s">
        <v>139</v>
      </c>
      <c r="C38" s="30"/>
      <c r="D38" s="31" t="s">
        <v>98</v>
      </c>
      <c r="E38" s="32">
        <v>30</v>
      </c>
      <c r="F38" s="32">
        <v>30</v>
      </c>
      <c r="G38" s="32">
        <v>3</v>
      </c>
      <c r="H38" s="31"/>
      <c r="I38" s="25" t="s">
        <v>90</v>
      </c>
      <c r="J38" s="31">
        <v>20.261852999999999</v>
      </c>
      <c r="K38" s="31">
        <v>81.120583999999994</v>
      </c>
      <c r="L38" s="21">
        <f t="shared" si="2"/>
        <v>0.09</v>
      </c>
      <c r="M38" s="23">
        <f t="shared" si="3"/>
        <v>0.27</v>
      </c>
    </row>
    <row r="39" spans="1:13" ht="15.75">
      <c r="A39" s="17">
        <v>36</v>
      </c>
      <c r="B39" s="8" t="s">
        <v>140</v>
      </c>
      <c r="C39" s="30"/>
      <c r="D39" s="31" t="s">
        <v>98</v>
      </c>
      <c r="E39" s="32">
        <v>30</v>
      </c>
      <c r="F39" s="32">
        <v>30</v>
      </c>
      <c r="G39" s="32">
        <v>3</v>
      </c>
      <c r="H39" s="31"/>
      <c r="I39" s="25" t="s">
        <v>90</v>
      </c>
      <c r="J39" s="31">
        <v>20.256481000000001</v>
      </c>
      <c r="K39" s="31">
        <v>81.108058999999997</v>
      </c>
      <c r="L39" s="21">
        <f t="shared" si="2"/>
        <v>0.09</v>
      </c>
      <c r="M39" s="23">
        <f t="shared" si="3"/>
        <v>0.27</v>
      </c>
    </row>
    <row r="40" spans="1:13" ht="15.75">
      <c r="A40" s="17">
        <v>37</v>
      </c>
      <c r="B40" s="8" t="s">
        <v>141</v>
      </c>
      <c r="C40" s="30"/>
      <c r="D40" s="31" t="s">
        <v>98</v>
      </c>
      <c r="E40" s="32">
        <v>30</v>
      </c>
      <c r="F40" s="32">
        <v>30</v>
      </c>
      <c r="G40" s="32">
        <v>3</v>
      </c>
      <c r="H40" s="31"/>
      <c r="I40" s="25" t="s">
        <v>90</v>
      </c>
      <c r="J40" s="31">
        <v>20.271356000000001</v>
      </c>
      <c r="K40" s="31">
        <v>81.105624000000006</v>
      </c>
      <c r="L40" s="21">
        <f t="shared" si="2"/>
        <v>0.09</v>
      </c>
      <c r="M40" s="23">
        <f t="shared" si="3"/>
        <v>0.27</v>
      </c>
    </row>
    <row r="41" spans="1:13" ht="15.75">
      <c r="A41" s="17">
        <v>38</v>
      </c>
      <c r="B41" s="8" t="s">
        <v>142</v>
      </c>
      <c r="C41" s="30"/>
      <c r="D41" s="31" t="s">
        <v>98</v>
      </c>
      <c r="E41" s="32">
        <v>30</v>
      </c>
      <c r="F41" s="32">
        <v>30</v>
      </c>
      <c r="G41" s="32">
        <v>3</v>
      </c>
      <c r="H41" s="31"/>
      <c r="I41" s="25" t="s">
        <v>90</v>
      </c>
      <c r="J41" s="31">
        <v>20.268668000000002</v>
      </c>
      <c r="K41" s="31">
        <v>81.694897999999995</v>
      </c>
      <c r="L41" s="21">
        <f t="shared" si="2"/>
        <v>0.09</v>
      </c>
      <c r="M41" s="23">
        <f t="shared" si="3"/>
        <v>0.27</v>
      </c>
    </row>
    <row r="42" spans="1:13" ht="15.75">
      <c r="A42" s="17">
        <v>39</v>
      </c>
      <c r="B42" s="8" t="s">
        <v>143</v>
      </c>
      <c r="C42" s="30"/>
      <c r="D42" s="31" t="s">
        <v>98</v>
      </c>
      <c r="E42" s="32">
        <v>30</v>
      </c>
      <c r="F42" s="32">
        <v>30</v>
      </c>
      <c r="G42" s="32">
        <v>3</v>
      </c>
      <c r="H42" s="31"/>
      <c r="I42" s="25" t="s">
        <v>90</v>
      </c>
      <c r="J42" s="31">
        <v>20.276541999999999</v>
      </c>
      <c r="K42" s="31">
        <v>81.092149000000006</v>
      </c>
      <c r="L42" s="21">
        <f t="shared" si="2"/>
        <v>0.09</v>
      </c>
      <c r="M42" s="23">
        <f t="shared" si="3"/>
        <v>0.27</v>
      </c>
    </row>
    <row r="43" spans="1:13" ht="15.75">
      <c r="A43" s="17">
        <v>40</v>
      </c>
      <c r="B43" s="8" t="s">
        <v>144</v>
      </c>
      <c r="C43" s="30"/>
      <c r="D43" s="31" t="s">
        <v>98</v>
      </c>
      <c r="E43" s="32">
        <v>30</v>
      </c>
      <c r="F43" s="32">
        <v>30</v>
      </c>
      <c r="G43" s="32">
        <v>3</v>
      </c>
      <c r="H43" s="31"/>
      <c r="I43" s="25" t="s">
        <v>90</v>
      </c>
      <c r="J43" s="31">
        <v>20.271864999999998</v>
      </c>
      <c r="K43" s="31">
        <v>81.089507999999995</v>
      </c>
      <c r="L43" s="21">
        <f t="shared" si="2"/>
        <v>0.09</v>
      </c>
      <c r="M43" s="23">
        <f t="shared" si="3"/>
        <v>0.27</v>
      </c>
    </row>
    <row r="44" spans="1:13" ht="15.75">
      <c r="A44" s="17">
        <v>41</v>
      </c>
      <c r="B44" s="8" t="s">
        <v>145</v>
      </c>
      <c r="C44" s="30"/>
      <c r="D44" s="31" t="s">
        <v>98</v>
      </c>
      <c r="E44" s="32">
        <v>30</v>
      </c>
      <c r="F44" s="32">
        <v>30</v>
      </c>
      <c r="G44" s="32">
        <v>3</v>
      </c>
      <c r="H44" s="31"/>
      <c r="I44" s="25" t="s">
        <v>90</v>
      </c>
      <c r="J44" s="31">
        <v>20.265526999999999</v>
      </c>
      <c r="K44" s="31">
        <v>81.091499999999996</v>
      </c>
      <c r="L44" s="21">
        <f t="shared" si="2"/>
        <v>0.09</v>
      </c>
      <c r="M44" s="23">
        <f t="shared" si="3"/>
        <v>0.27</v>
      </c>
    </row>
    <row r="45" spans="1:13" ht="15.75">
      <c r="A45" s="17">
        <v>42</v>
      </c>
      <c r="B45" s="8" t="s">
        <v>146</v>
      </c>
      <c r="C45" s="30"/>
      <c r="D45" s="31" t="s">
        <v>98</v>
      </c>
      <c r="E45" s="32">
        <v>30</v>
      </c>
      <c r="F45" s="32">
        <v>30</v>
      </c>
      <c r="G45" s="32">
        <v>3</v>
      </c>
      <c r="H45" s="31"/>
      <c r="I45" s="25" t="s">
        <v>90</v>
      </c>
      <c r="J45" s="31">
        <v>20.277647000000002</v>
      </c>
      <c r="K45" s="31">
        <v>81.091164000000006</v>
      </c>
      <c r="L45" s="21">
        <f t="shared" si="2"/>
        <v>0.09</v>
      </c>
      <c r="M45" s="23">
        <f t="shared" si="3"/>
        <v>0.27</v>
      </c>
    </row>
    <row r="46" spans="1:13" ht="15.75">
      <c r="A46" s="17">
        <v>43</v>
      </c>
      <c r="B46" s="8" t="s">
        <v>147</v>
      </c>
      <c r="C46" s="30"/>
      <c r="D46" s="31" t="s">
        <v>98</v>
      </c>
      <c r="E46" s="32">
        <v>30</v>
      </c>
      <c r="F46" s="32">
        <v>30</v>
      </c>
      <c r="G46" s="32">
        <v>3</v>
      </c>
      <c r="H46" s="31"/>
      <c r="I46" s="25" t="s">
        <v>90</v>
      </c>
      <c r="J46" s="31">
        <v>20.266062000000002</v>
      </c>
      <c r="K46" s="31">
        <v>81.100461999999993</v>
      </c>
      <c r="L46" s="21">
        <f t="shared" si="2"/>
        <v>0.09</v>
      </c>
      <c r="M46" s="23">
        <f t="shared" si="3"/>
        <v>0.27</v>
      </c>
    </row>
    <row r="47" spans="1:13" ht="15.75">
      <c r="A47" s="17">
        <v>44</v>
      </c>
      <c r="B47" s="8" t="s">
        <v>148</v>
      </c>
      <c r="C47" s="30"/>
      <c r="D47" s="31" t="s">
        <v>98</v>
      </c>
      <c r="E47" s="32">
        <v>30</v>
      </c>
      <c r="F47" s="32">
        <v>30</v>
      </c>
      <c r="G47" s="32">
        <v>3</v>
      </c>
      <c r="H47" s="31"/>
      <c r="I47" s="25" t="s">
        <v>90</v>
      </c>
      <c r="J47" s="31">
        <v>20.269907</v>
      </c>
      <c r="K47" s="31">
        <v>81.094453999999999</v>
      </c>
      <c r="L47" s="21">
        <f t="shared" si="2"/>
        <v>0.09</v>
      </c>
      <c r="M47" s="23">
        <f t="shared" si="3"/>
        <v>0.27</v>
      </c>
    </row>
    <row r="48" spans="1:13" ht="15.75">
      <c r="A48" s="17">
        <v>45</v>
      </c>
      <c r="B48" s="8" t="s">
        <v>149</v>
      </c>
      <c r="C48" s="30"/>
      <c r="D48" s="31" t="s">
        <v>98</v>
      </c>
      <c r="E48" s="32">
        <v>30</v>
      </c>
      <c r="F48" s="32">
        <v>30</v>
      </c>
      <c r="G48" s="32">
        <v>3</v>
      </c>
      <c r="H48" s="31"/>
      <c r="I48" s="25" t="s">
        <v>90</v>
      </c>
      <c r="J48" s="31">
        <v>20.282183</v>
      </c>
      <c r="K48" s="31">
        <v>81.105513000000002</v>
      </c>
      <c r="L48" s="21">
        <f t="shared" si="2"/>
        <v>0.09</v>
      </c>
      <c r="M48" s="23">
        <f t="shared" si="3"/>
        <v>0.27</v>
      </c>
    </row>
    <row r="49" spans="1:13" ht="15.75">
      <c r="A49" s="17">
        <v>46</v>
      </c>
      <c r="B49" s="8" t="s">
        <v>150</v>
      </c>
      <c r="C49" s="30"/>
      <c r="D49" s="31" t="s">
        <v>98</v>
      </c>
      <c r="E49" s="32">
        <v>30</v>
      </c>
      <c r="F49" s="32">
        <v>30</v>
      </c>
      <c r="G49" s="32">
        <v>3</v>
      </c>
      <c r="H49" s="31"/>
      <c r="I49" s="25" t="s">
        <v>90</v>
      </c>
      <c r="J49" s="31">
        <v>20.282651000000001</v>
      </c>
      <c r="K49" s="31">
        <v>81.104186999999996</v>
      </c>
      <c r="L49" s="21">
        <f t="shared" si="2"/>
        <v>0.09</v>
      </c>
      <c r="M49" s="23">
        <f t="shared" si="3"/>
        <v>0.27</v>
      </c>
    </row>
    <row r="50" spans="1:13" ht="15.75">
      <c r="A50" s="17">
        <v>47</v>
      </c>
      <c r="B50" s="8" t="s">
        <v>151</v>
      </c>
      <c r="C50" s="30"/>
      <c r="D50" s="31" t="s">
        <v>98</v>
      </c>
      <c r="E50" s="32">
        <v>30</v>
      </c>
      <c r="F50" s="32">
        <v>30</v>
      </c>
      <c r="G50" s="32">
        <v>3</v>
      </c>
      <c r="H50" s="31"/>
      <c r="I50" s="25" t="s">
        <v>90</v>
      </c>
      <c r="J50" s="31">
        <v>20.278521999999999</v>
      </c>
      <c r="K50" s="31">
        <v>81.106454999999997</v>
      </c>
      <c r="L50" s="21">
        <f t="shared" si="2"/>
        <v>0.09</v>
      </c>
      <c r="M50" s="23">
        <f t="shared" si="3"/>
        <v>0.27</v>
      </c>
    </row>
    <row r="51" spans="1:13" ht="15.75">
      <c r="A51" s="17">
        <v>48</v>
      </c>
      <c r="B51" s="8" t="s">
        <v>152</v>
      </c>
      <c r="C51" s="30">
        <v>292</v>
      </c>
      <c r="D51" s="31" t="s">
        <v>98</v>
      </c>
      <c r="E51" s="32">
        <v>30</v>
      </c>
      <c r="F51" s="32">
        <v>30</v>
      </c>
      <c r="G51" s="32">
        <v>3</v>
      </c>
      <c r="H51" s="31">
        <v>991</v>
      </c>
      <c r="I51" s="25" t="s">
        <v>90</v>
      </c>
      <c r="J51" s="31">
        <v>20.284327999999999</v>
      </c>
      <c r="K51" s="31">
        <v>81.114553000000001</v>
      </c>
      <c r="L51" s="21">
        <f t="shared" si="2"/>
        <v>0.09</v>
      </c>
      <c r="M51" s="23">
        <f t="shared" si="3"/>
        <v>0.27</v>
      </c>
    </row>
    <row r="52" spans="1:13" ht="15.75">
      <c r="A52" s="17">
        <v>49</v>
      </c>
      <c r="B52" s="8" t="s">
        <v>153</v>
      </c>
      <c r="C52" s="30"/>
      <c r="D52" s="31" t="s">
        <v>98</v>
      </c>
      <c r="E52" s="32">
        <v>30</v>
      </c>
      <c r="F52" s="32">
        <v>30</v>
      </c>
      <c r="G52" s="32">
        <v>3</v>
      </c>
      <c r="H52" s="31"/>
      <c r="I52" s="25" t="s">
        <v>90</v>
      </c>
      <c r="J52" s="31">
        <v>20.284323000000001</v>
      </c>
      <c r="K52" s="31">
        <v>81.114153000000002</v>
      </c>
      <c r="L52" s="21">
        <f t="shared" si="2"/>
        <v>0.09</v>
      </c>
      <c r="M52" s="23">
        <f t="shared" si="3"/>
        <v>0.27</v>
      </c>
    </row>
    <row r="53" spans="1:13" ht="15.75">
      <c r="A53" s="17">
        <v>50</v>
      </c>
      <c r="B53" s="8" t="s">
        <v>154</v>
      </c>
      <c r="C53" s="30"/>
      <c r="D53" s="31" t="s">
        <v>98</v>
      </c>
      <c r="E53" s="32">
        <v>30</v>
      </c>
      <c r="F53" s="32">
        <v>30</v>
      </c>
      <c r="G53" s="32">
        <v>3</v>
      </c>
      <c r="H53" s="31"/>
      <c r="I53" s="25" t="s">
        <v>90</v>
      </c>
      <c r="J53" s="31">
        <v>20.276805</v>
      </c>
      <c r="K53" s="31">
        <v>81.110995000000003</v>
      </c>
      <c r="L53" s="21">
        <f t="shared" si="2"/>
        <v>0.09</v>
      </c>
      <c r="M53" s="23">
        <f t="shared" si="3"/>
        <v>0.27</v>
      </c>
    </row>
    <row r="54" spans="1:13" ht="15.75">
      <c r="A54" s="17">
        <v>51</v>
      </c>
      <c r="B54" s="8" t="s">
        <v>155</v>
      </c>
      <c r="C54" s="30"/>
      <c r="D54" s="31" t="s">
        <v>98</v>
      </c>
      <c r="E54" s="32">
        <v>30</v>
      </c>
      <c r="F54" s="32">
        <v>30</v>
      </c>
      <c r="G54" s="32">
        <v>3</v>
      </c>
      <c r="H54" s="31"/>
      <c r="I54" s="25" t="s">
        <v>90</v>
      </c>
      <c r="J54" s="31">
        <v>20.273332</v>
      </c>
      <c r="K54" s="31">
        <v>81.108469999999997</v>
      </c>
      <c r="L54" s="21">
        <f t="shared" si="2"/>
        <v>0.09</v>
      </c>
      <c r="M54" s="23">
        <f t="shared" si="3"/>
        <v>0.27</v>
      </c>
    </row>
    <row r="55" spans="1:13" ht="15.75">
      <c r="A55" s="17">
        <v>52</v>
      </c>
      <c r="B55" s="8" t="s">
        <v>156</v>
      </c>
      <c r="C55" s="30"/>
      <c r="D55" s="31" t="s">
        <v>98</v>
      </c>
      <c r="E55" s="32">
        <v>30</v>
      </c>
      <c r="F55" s="32">
        <v>30</v>
      </c>
      <c r="G55" s="32">
        <v>3</v>
      </c>
      <c r="H55" s="31"/>
      <c r="I55" s="25" t="s">
        <v>90</v>
      </c>
      <c r="J55" s="33">
        <v>20.276817999999999</v>
      </c>
      <c r="K55" s="31">
        <v>81.110099000000005</v>
      </c>
      <c r="L55" s="21">
        <f t="shared" si="2"/>
        <v>0.09</v>
      </c>
      <c r="M55" s="23">
        <f t="shared" si="3"/>
        <v>0.27</v>
      </c>
    </row>
    <row r="56" spans="1:13" ht="15.75">
      <c r="A56" s="18">
        <v>53</v>
      </c>
      <c r="B56" s="9" t="s">
        <v>157</v>
      </c>
      <c r="C56" s="34"/>
      <c r="D56" s="33" t="s">
        <v>98</v>
      </c>
      <c r="E56" s="35">
        <v>30</v>
      </c>
      <c r="F56" s="35">
        <v>30</v>
      </c>
      <c r="G56" s="35">
        <v>3</v>
      </c>
      <c r="H56" s="33"/>
      <c r="I56" s="36" t="s">
        <v>90</v>
      </c>
      <c r="J56" s="33">
        <v>20.279267999999998</v>
      </c>
      <c r="K56" s="33">
        <v>81.104506000000001</v>
      </c>
      <c r="L56" s="21">
        <f t="shared" si="2"/>
        <v>0.09</v>
      </c>
      <c r="M56" s="23">
        <f t="shared" si="3"/>
        <v>0.27</v>
      </c>
    </row>
    <row r="57" spans="1:13" ht="15.75">
      <c r="A57" s="17">
        <v>54</v>
      </c>
      <c r="B57" s="10" t="s">
        <v>158</v>
      </c>
      <c r="C57" s="30"/>
      <c r="D57" s="33" t="s">
        <v>98</v>
      </c>
      <c r="E57" s="32">
        <v>30</v>
      </c>
      <c r="F57" s="32">
        <v>30</v>
      </c>
      <c r="G57" s="32">
        <v>3</v>
      </c>
      <c r="H57" s="31"/>
      <c r="I57" s="36" t="s">
        <v>90</v>
      </c>
      <c r="J57" s="31">
        <v>20.278310999999999</v>
      </c>
      <c r="K57" s="31">
        <v>81.086787999999999</v>
      </c>
      <c r="L57" s="21">
        <f t="shared" si="2"/>
        <v>0.09</v>
      </c>
      <c r="M57" s="23">
        <f t="shared" si="3"/>
        <v>0.27</v>
      </c>
    </row>
    <row r="58" spans="1:13" ht="15.75" hidden="1">
      <c r="A58" s="18">
        <v>55</v>
      </c>
      <c r="B58" s="10" t="s">
        <v>159</v>
      </c>
      <c r="C58" s="30"/>
      <c r="D58" s="31" t="s">
        <v>98</v>
      </c>
      <c r="E58" s="32">
        <v>30</v>
      </c>
      <c r="F58" s="32">
        <v>30</v>
      </c>
      <c r="G58" s="32">
        <v>3</v>
      </c>
      <c r="H58" s="31"/>
      <c r="I58" s="22" t="s">
        <v>99</v>
      </c>
      <c r="J58" s="31">
        <v>20.278614999999999</v>
      </c>
      <c r="K58" s="31">
        <v>81.086690000000004</v>
      </c>
      <c r="L58" s="21">
        <f t="shared" si="2"/>
        <v>0.09</v>
      </c>
      <c r="M58" s="23">
        <f t="shared" si="3"/>
        <v>0.27</v>
      </c>
    </row>
    <row r="59" spans="1:13" ht="15.75" hidden="1">
      <c r="A59" s="17">
        <v>56</v>
      </c>
      <c r="B59" s="10" t="s">
        <v>160</v>
      </c>
      <c r="C59" s="30"/>
      <c r="D59" s="31" t="s">
        <v>98</v>
      </c>
      <c r="E59" s="32">
        <v>30</v>
      </c>
      <c r="F59" s="32">
        <v>30</v>
      </c>
      <c r="G59" s="32">
        <v>3</v>
      </c>
      <c r="H59" s="31"/>
      <c r="I59" s="22" t="s">
        <v>99</v>
      </c>
      <c r="J59" s="31">
        <v>20.279377</v>
      </c>
      <c r="K59" s="31">
        <v>81.087299999999999</v>
      </c>
      <c r="L59" s="21">
        <f t="shared" si="2"/>
        <v>0.09</v>
      </c>
      <c r="M59" s="23">
        <f t="shared" si="3"/>
        <v>0.27</v>
      </c>
    </row>
    <row r="60" spans="1:13" ht="15.75" hidden="1">
      <c r="A60" s="18">
        <v>57</v>
      </c>
      <c r="B60" s="10" t="s">
        <v>161</v>
      </c>
      <c r="C60" s="30"/>
      <c r="D60" s="31" t="s">
        <v>98</v>
      </c>
      <c r="E60" s="32">
        <v>30</v>
      </c>
      <c r="F60" s="32">
        <v>30</v>
      </c>
      <c r="G60" s="32">
        <v>3</v>
      </c>
      <c r="H60" s="31"/>
      <c r="I60" s="22" t="s">
        <v>99</v>
      </c>
      <c r="J60" s="31">
        <v>20.278946999999999</v>
      </c>
      <c r="K60" s="31">
        <v>81.086691000000002</v>
      </c>
      <c r="L60" s="21">
        <f t="shared" si="2"/>
        <v>0.09</v>
      </c>
      <c r="M60" s="23">
        <f t="shared" si="3"/>
        <v>0.27</v>
      </c>
    </row>
    <row r="61" spans="1:13" ht="15.75">
      <c r="A61" s="17">
        <v>58</v>
      </c>
      <c r="B61" s="10" t="s">
        <v>162</v>
      </c>
      <c r="C61" s="30"/>
      <c r="D61" s="31" t="s">
        <v>98</v>
      </c>
      <c r="E61" s="32">
        <v>30</v>
      </c>
      <c r="F61" s="32">
        <v>30</v>
      </c>
      <c r="G61" s="32">
        <v>3</v>
      </c>
      <c r="H61" s="31"/>
      <c r="I61" s="22" t="s">
        <v>90</v>
      </c>
      <c r="J61" s="31">
        <v>20.280055999999998</v>
      </c>
      <c r="K61" s="31">
        <v>81.086781000000002</v>
      </c>
      <c r="L61" s="21">
        <f t="shared" si="2"/>
        <v>0.09</v>
      </c>
      <c r="M61" s="23">
        <f t="shared" si="3"/>
        <v>0.27</v>
      </c>
    </row>
    <row r="62" spans="1:13" ht="15.75">
      <c r="A62" s="18">
        <v>59</v>
      </c>
      <c r="B62" s="10" t="s">
        <v>163</v>
      </c>
      <c r="C62" s="30"/>
      <c r="D62" s="31" t="s">
        <v>98</v>
      </c>
      <c r="E62" s="32">
        <v>30</v>
      </c>
      <c r="F62" s="32">
        <v>30</v>
      </c>
      <c r="G62" s="32">
        <v>3</v>
      </c>
      <c r="H62" s="31"/>
      <c r="I62" s="22" t="s">
        <v>90</v>
      </c>
      <c r="J62" s="31">
        <v>20.279264999999999</v>
      </c>
      <c r="K62" s="31">
        <v>81.086903000000007</v>
      </c>
      <c r="L62" s="21">
        <f t="shared" si="2"/>
        <v>0.09</v>
      </c>
      <c r="M62" s="23">
        <f t="shared" si="3"/>
        <v>0.27</v>
      </c>
    </row>
    <row r="63" spans="1:13" ht="15.75">
      <c r="A63" s="18">
        <v>60</v>
      </c>
      <c r="B63" s="11" t="s">
        <v>164</v>
      </c>
      <c r="C63" s="34"/>
      <c r="D63" s="31" t="s">
        <v>98</v>
      </c>
      <c r="E63" s="32">
        <v>30</v>
      </c>
      <c r="F63" s="32">
        <v>30</v>
      </c>
      <c r="G63" s="32">
        <v>3</v>
      </c>
      <c r="H63" s="31"/>
      <c r="I63" s="22" t="s">
        <v>90</v>
      </c>
      <c r="J63" s="31">
        <v>20.280829000000001</v>
      </c>
      <c r="K63" s="31">
        <v>81.087325000000007</v>
      </c>
      <c r="L63" s="21">
        <f t="shared" si="2"/>
        <v>0.09</v>
      </c>
      <c r="M63" s="23">
        <f t="shared" si="3"/>
        <v>0.27</v>
      </c>
    </row>
    <row r="64" spans="1:13" ht="15.75" hidden="1">
      <c r="A64" s="18">
        <v>61</v>
      </c>
      <c r="B64" s="11" t="s">
        <v>165</v>
      </c>
      <c r="C64" s="34"/>
      <c r="D64" s="37" t="s">
        <v>98</v>
      </c>
      <c r="E64" s="32">
        <v>30</v>
      </c>
      <c r="F64" s="32">
        <v>30</v>
      </c>
      <c r="G64" s="32">
        <v>3</v>
      </c>
      <c r="H64" s="31"/>
      <c r="I64" s="22" t="s">
        <v>99</v>
      </c>
      <c r="J64" s="31">
        <v>20.279146000000001</v>
      </c>
      <c r="K64" s="31">
        <v>81.087056000000004</v>
      </c>
      <c r="L64" s="21">
        <f t="shared" si="2"/>
        <v>0.09</v>
      </c>
      <c r="M64" s="23">
        <f t="shared" si="3"/>
        <v>0.27</v>
      </c>
    </row>
    <row r="65" spans="1:13" ht="15.75" hidden="1">
      <c r="A65" s="18">
        <v>62</v>
      </c>
      <c r="B65" s="11" t="s">
        <v>166</v>
      </c>
      <c r="C65" s="34"/>
      <c r="D65" s="37" t="s">
        <v>98</v>
      </c>
      <c r="E65" s="32">
        <v>30</v>
      </c>
      <c r="F65" s="32">
        <v>30</v>
      </c>
      <c r="G65" s="32">
        <v>3</v>
      </c>
      <c r="H65" s="31"/>
      <c r="I65" s="22" t="s">
        <v>99</v>
      </c>
      <c r="J65" s="31">
        <v>20.278565</v>
      </c>
      <c r="K65" s="31">
        <v>81.086695000000006</v>
      </c>
      <c r="L65" s="21">
        <f t="shared" si="2"/>
        <v>0.09</v>
      </c>
      <c r="M65" s="23">
        <f t="shared" si="3"/>
        <v>0.27</v>
      </c>
    </row>
    <row r="66" spans="1:13" ht="15.75" hidden="1">
      <c r="A66" s="18">
        <v>63</v>
      </c>
      <c r="B66" s="11" t="s">
        <v>167</v>
      </c>
      <c r="C66" s="34"/>
      <c r="D66" s="37" t="s">
        <v>98</v>
      </c>
      <c r="E66" s="32">
        <v>30</v>
      </c>
      <c r="F66" s="32">
        <v>30</v>
      </c>
      <c r="G66" s="32">
        <v>3</v>
      </c>
      <c r="H66" s="31"/>
      <c r="I66" s="22" t="s">
        <v>99</v>
      </c>
      <c r="J66" s="31">
        <v>20.278136</v>
      </c>
      <c r="K66" s="31">
        <v>81.086703999999997</v>
      </c>
      <c r="L66" s="21">
        <f t="shared" si="2"/>
        <v>0.09</v>
      </c>
      <c r="M66" s="23">
        <f t="shared" si="3"/>
        <v>0.27</v>
      </c>
    </row>
    <row r="67" spans="1:13" ht="15.75">
      <c r="A67" s="18">
        <v>64</v>
      </c>
      <c r="B67" s="11" t="s">
        <v>168</v>
      </c>
      <c r="C67" s="34"/>
      <c r="D67" s="37" t="s">
        <v>98</v>
      </c>
      <c r="E67" s="32">
        <v>30</v>
      </c>
      <c r="F67" s="32">
        <v>30</v>
      </c>
      <c r="G67" s="32">
        <v>3</v>
      </c>
      <c r="H67" s="31"/>
      <c r="I67" s="22" t="s">
        <v>90</v>
      </c>
      <c r="J67" s="31">
        <v>20.279499999999999</v>
      </c>
      <c r="K67" s="31">
        <v>81.900099999999995</v>
      </c>
      <c r="L67" s="21">
        <f t="shared" si="2"/>
        <v>0.09</v>
      </c>
      <c r="M67" s="23">
        <f t="shared" si="3"/>
        <v>0.27</v>
      </c>
    </row>
    <row r="68" spans="1:13" ht="15.75">
      <c r="A68" s="18">
        <v>65</v>
      </c>
      <c r="B68" s="11" t="s">
        <v>169</v>
      </c>
      <c r="C68" s="34"/>
      <c r="D68" s="37" t="s">
        <v>98</v>
      </c>
      <c r="E68" s="32">
        <v>30</v>
      </c>
      <c r="F68" s="32">
        <v>30</v>
      </c>
      <c r="G68" s="32">
        <v>3</v>
      </c>
      <c r="H68" s="31"/>
      <c r="I68" s="22" t="s">
        <v>90</v>
      </c>
      <c r="J68" s="31">
        <v>20.279796999999999</v>
      </c>
      <c r="K68" s="31">
        <v>81.090008999999995</v>
      </c>
      <c r="L68" s="21">
        <f t="shared" si="2"/>
        <v>0.09</v>
      </c>
      <c r="M68" s="23">
        <f t="shared" si="3"/>
        <v>0.27</v>
      </c>
    </row>
    <row r="69" spans="1:13" ht="15.75">
      <c r="A69" s="18">
        <v>66</v>
      </c>
      <c r="B69" s="11" t="s">
        <v>170</v>
      </c>
      <c r="C69" s="34"/>
      <c r="D69" s="37" t="s">
        <v>98</v>
      </c>
      <c r="E69" s="32">
        <v>30</v>
      </c>
      <c r="F69" s="32">
        <v>30</v>
      </c>
      <c r="G69" s="32">
        <v>3</v>
      </c>
      <c r="H69" s="31"/>
      <c r="I69" s="22" t="s">
        <v>90</v>
      </c>
      <c r="J69" s="31">
        <v>20.271864999999998</v>
      </c>
      <c r="K69" s="31">
        <v>81.089507999999995</v>
      </c>
      <c r="L69" s="21">
        <f t="shared" si="2"/>
        <v>0.09</v>
      </c>
      <c r="M69" s="23">
        <f t="shared" si="3"/>
        <v>0.27</v>
      </c>
    </row>
    <row r="70" spans="1:13" ht="15.75">
      <c r="A70" s="18">
        <v>67</v>
      </c>
      <c r="B70" s="11" t="s">
        <v>171</v>
      </c>
      <c r="C70" s="34"/>
      <c r="D70" s="37" t="s">
        <v>98</v>
      </c>
      <c r="E70" s="32">
        <v>30</v>
      </c>
      <c r="F70" s="32">
        <v>30</v>
      </c>
      <c r="G70" s="32">
        <v>3</v>
      </c>
      <c r="H70" s="31"/>
      <c r="I70" s="22" t="s">
        <v>90</v>
      </c>
      <c r="J70" s="31">
        <v>20.279714999999999</v>
      </c>
      <c r="K70" s="31">
        <v>81.089519999999993</v>
      </c>
      <c r="L70" s="21">
        <f t="shared" si="2"/>
        <v>0.09</v>
      </c>
      <c r="M70" s="23">
        <f t="shared" si="3"/>
        <v>0.27</v>
      </c>
    </row>
    <row r="71" spans="1:13" ht="15.75">
      <c r="A71" s="18">
        <v>68</v>
      </c>
      <c r="B71" s="11" t="s">
        <v>172</v>
      </c>
      <c r="C71" s="34"/>
      <c r="D71" s="37" t="s">
        <v>98</v>
      </c>
      <c r="E71" s="32">
        <v>30</v>
      </c>
      <c r="F71" s="32">
        <v>30</v>
      </c>
      <c r="G71" s="32">
        <v>3</v>
      </c>
      <c r="H71" s="31"/>
      <c r="I71" s="22" t="s">
        <v>90</v>
      </c>
      <c r="J71" s="31">
        <v>20.270133999999999</v>
      </c>
      <c r="K71" s="31">
        <v>81.091159000000005</v>
      </c>
      <c r="L71" s="21">
        <f t="shared" si="2"/>
        <v>0.09</v>
      </c>
      <c r="M71" s="23">
        <f t="shared" si="3"/>
        <v>0.27</v>
      </c>
    </row>
    <row r="72" spans="1:13" ht="15.75" hidden="1">
      <c r="A72" s="18">
        <v>69</v>
      </c>
      <c r="B72" s="11" t="s">
        <v>173</v>
      </c>
      <c r="C72" s="34"/>
      <c r="D72" s="37" t="s">
        <v>98</v>
      </c>
      <c r="E72" s="32">
        <v>30</v>
      </c>
      <c r="F72" s="32">
        <v>30</v>
      </c>
      <c r="G72" s="32">
        <v>3</v>
      </c>
      <c r="H72" s="31"/>
      <c r="I72" s="22" t="s">
        <v>89</v>
      </c>
      <c r="J72" s="31">
        <v>20.280038000000001</v>
      </c>
      <c r="K72" s="31">
        <v>81.089763000000005</v>
      </c>
      <c r="L72" s="21">
        <f t="shared" si="2"/>
        <v>0.09</v>
      </c>
      <c r="M72" s="23">
        <f t="shared" si="3"/>
        <v>0.27</v>
      </c>
    </row>
    <row r="73" spans="1:13" ht="15.75">
      <c r="A73" s="18">
        <v>70</v>
      </c>
      <c r="B73" s="11" t="s">
        <v>174</v>
      </c>
      <c r="C73" s="34"/>
      <c r="D73" s="21" t="s">
        <v>91</v>
      </c>
      <c r="E73" s="169" t="s">
        <v>92</v>
      </c>
      <c r="F73" s="164"/>
      <c r="G73" s="165"/>
      <c r="H73" s="31"/>
      <c r="I73" s="22" t="s">
        <v>90</v>
      </c>
      <c r="J73" s="31">
        <v>20.279920000000001</v>
      </c>
      <c r="K73" s="31">
        <v>81.089730000000003</v>
      </c>
      <c r="L73" s="21">
        <v>0.8</v>
      </c>
      <c r="M73" s="23">
        <f>+L73*1.1*0.6</f>
        <v>0.52800000000000002</v>
      </c>
    </row>
    <row r="74" spans="1:13" ht="15.75" hidden="1">
      <c r="A74" s="18">
        <v>71</v>
      </c>
      <c r="B74" s="11" t="s">
        <v>175</v>
      </c>
      <c r="C74" s="34"/>
      <c r="D74" s="37" t="s">
        <v>98</v>
      </c>
      <c r="E74" s="32">
        <v>30</v>
      </c>
      <c r="F74" s="32">
        <v>30</v>
      </c>
      <c r="G74" s="32">
        <v>3</v>
      </c>
      <c r="H74" s="31"/>
      <c r="I74" s="22" t="s">
        <v>99</v>
      </c>
      <c r="J74" s="31">
        <v>20.271615000000001</v>
      </c>
      <c r="K74" s="31">
        <v>81.093322000000001</v>
      </c>
      <c r="L74" s="33">
        <f>+F74*E74/10000</f>
        <v>0.09</v>
      </c>
      <c r="M74" s="31">
        <f>+L74*G74</f>
        <v>0.27</v>
      </c>
    </row>
    <row r="75" spans="1:13" ht="15.75" hidden="1">
      <c r="A75" s="18">
        <v>72</v>
      </c>
      <c r="B75" s="11" t="s">
        <v>176</v>
      </c>
      <c r="C75" s="31" t="s">
        <v>177</v>
      </c>
      <c r="D75" s="37" t="s">
        <v>98</v>
      </c>
      <c r="E75" s="32">
        <v>30</v>
      </c>
      <c r="F75" s="32">
        <v>30</v>
      </c>
      <c r="G75" s="32">
        <v>3</v>
      </c>
      <c r="H75" s="4"/>
      <c r="I75" s="22" t="s">
        <v>99</v>
      </c>
      <c r="J75" s="31">
        <v>20.279920000000001</v>
      </c>
      <c r="K75" s="31">
        <v>81.089579000000001</v>
      </c>
      <c r="L75" s="33">
        <f t="shared" ref="L75:L91" si="4">+F75*E75/10000</f>
        <v>0.09</v>
      </c>
      <c r="M75" s="31">
        <f t="shared" ref="M75:M91" si="5">+L75*G75</f>
        <v>0.27</v>
      </c>
    </row>
    <row r="76" spans="1:13" ht="15.75" hidden="1">
      <c r="A76" s="18">
        <v>73</v>
      </c>
      <c r="B76" s="11" t="s">
        <v>178</v>
      </c>
      <c r="C76" s="31" t="s">
        <v>179</v>
      </c>
      <c r="D76" s="37" t="s">
        <v>98</v>
      </c>
      <c r="E76" s="32">
        <v>30</v>
      </c>
      <c r="F76" s="32">
        <v>30</v>
      </c>
      <c r="G76" s="32">
        <v>3</v>
      </c>
      <c r="H76" s="4"/>
      <c r="I76" s="22" t="s">
        <v>99</v>
      </c>
      <c r="J76" s="31">
        <v>20.266310000000001</v>
      </c>
      <c r="K76" s="31">
        <v>81.098284000000007</v>
      </c>
      <c r="L76" s="33">
        <f t="shared" si="4"/>
        <v>0.09</v>
      </c>
      <c r="M76" s="31">
        <f t="shared" si="5"/>
        <v>0.27</v>
      </c>
    </row>
    <row r="77" spans="1:13" ht="15.75">
      <c r="A77" s="18">
        <v>74</v>
      </c>
      <c r="B77" s="11" t="s">
        <v>180</v>
      </c>
      <c r="C77" s="31"/>
      <c r="D77" s="37" t="s">
        <v>98</v>
      </c>
      <c r="E77" s="32">
        <v>30</v>
      </c>
      <c r="F77" s="32">
        <v>30</v>
      </c>
      <c r="G77" s="32">
        <v>3</v>
      </c>
      <c r="H77" s="4"/>
      <c r="I77" s="22" t="s">
        <v>90</v>
      </c>
      <c r="J77" s="31">
        <v>20.279913000000001</v>
      </c>
      <c r="K77" s="31">
        <v>81.089633000000006</v>
      </c>
      <c r="L77" s="33">
        <f t="shared" si="4"/>
        <v>0.09</v>
      </c>
      <c r="M77" s="31">
        <f t="shared" si="5"/>
        <v>0.27</v>
      </c>
    </row>
    <row r="78" spans="1:13" ht="15.75">
      <c r="A78" s="18">
        <v>75</v>
      </c>
      <c r="B78" s="11" t="s">
        <v>181</v>
      </c>
      <c r="C78" s="31"/>
      <c r="D78" s="37" t="s">
        <v>98</v>
      </c>
      <c r="E78" s="32">
        <v>30</v>
      </c>
      <c r="F78" s="32">
        <v>30</v>
      </c>
      <c r="G78" s="32">
        <v>3</v>
      </c>
      <c r="H78" s="4"/>
      <c r="I78" s="22" t="s">
        <v>90</v>
      </c>
      <c r="J78" s="31">
        <v>20.279889000000001</v>
      </c>
      <c r="K78" s="31">
        <v>81.089777999999995</v>
      </c>
      <c r="L78" s="33">
        <f t="shared" si="4"/>
        <v>0.09</v>
      </c>
      <c r="M78" s="31">
        <f t="shared" si="5"/>
        <v>0.27</v>
      </c>
    </row>
    <row r="79" spans="1:13" ht="15.75">
      <c r="A79" s="18">
        <v>76</v>
      </c>
      <c r="B79" s="11" t="s">
        <v>182</v>
      </c>
      <c r="C79" s="31"/>
      <c r="D79" s="37" t="s">
        <v>98</v>
      </c>
      <c r="E79" s="32">
        <v>30</v>
      </c>
      <c r="F79" s="32">
        <v>30</v>
      </c>
      <c r="G79" s="32">
        <v>3</v>
      </c>
      <c r="H79" s="4"/>
      <c r="I79" s="22" t="s">
        <v>90</v>
      </c>
      <c r="J79" s="31">
        <v>20.263646999999999</v>
      </c>
      <c r="K79" s="31">
        <v>81.102264000000005</v>
      </c>
      <c r="L79" s="33">
        <f t="shared" si="4"/>
        <v>0.09</v>
      </c>
      <c r="M79" s="31">
        <f t="shared" si="5"/>
        <v>0.27</v>
      </c>
    </row>
    <row r="80" spans="1:13" ht="15.75">
      <c r="A80" s="18">
        <v>77</v>
      </c>
      <c r="B80" s="11" t="s">
        <v>183</v>
      </c>
      <c r="C80" s="31"/>
      <c r="D80" s="37" t="s">
        <v>98</v>
      </c>
      <c r="E80" s="32">
        <v>30</v>
      </c>
      <c r="F80" s="32">
        <v>30</v>
      </c>
      <c r="G80" s="32">
        <v>3</v>
      </c>
      <c r="H80" s="4"/>
      <c r="I80" s="22" t="s">
        <v>90</v>
      </c>
      <c r="J80" s="31">
        <v>20.279779999999999</v>
      </c>
      <c r="K80" s="31">
        <v>81.089927000000003</v>
      </c>
      <c r="L80" s="33">
        <f t="shared" si="4"/>
        <v>0.09</v>
      </c>
      <c r="M80" s="31">
        <f t="shared" si="5"/>
        <v>0.27</v>
      </c>
    </row>
    <row r="81" spans="1:13" ht="15.75" hidden="1">
      <c r="A81" s="18">
        <v>78</v>
      </c>
      <c r="B81" s="11" t="s">
        <v>184</v>
      </c>
      <c r="C81" s="31"/>
      <c r="D81" s="37" t="s">
        <v>98</v>
      </c>
      <c r="E81" s="32">
        <v>30</v>
      </c>
      <c r="F81" s="32">
        <v>30</v>
      </c>
      <c r="G81" s="32">
        <v>3</v>
      </c>
      <c r="H81" s="4"/>
      <c r="I81" s="22" t="s">
        <v>89</v>
      </c>
      <c r="J81" s="31">
        <v>20.279437999999999</v>
      </c>
      <c r="K81" s="31">
        <v>81.098135999999997</v>
      </c>
      <c r="L81" s="33">
        <f t="shared" si="4"/>
        <v>0.09</v>
      </c>
      <c r="M81" s="31">
        <f t="shared" si="5"/>
        <v>0.27</v>
      </c>
    </row>
    <row r="82" spans="1:13" ht="15.75" hidden="1">
      <c r="A82" s="18">
        <v>79</v>
      </c>
      <c r="B82" s="11" t="s">
        <v>185</v>
      </c>
      <c r="C82" s="31"/>
      <c r="D82" s="37" t="s">
        <v>98</v>
      </c>
      <c r="E82" s="32">
        <v>30</v>
      </c>
      <c r="F82" s="32">
        <v>30</v>
      </c>
      <c r="G82" s="32">
        <v>3</v>
      </c>
      <c r="H82" s="4"/>
      <c r="I82" s="22" t="s">
        <v>89</v>
      </c>
      <c r="J82" s="31">
        <v>20.281828999999998</v>
      </c>
      <c r="K82" s="31">
        <v>81.094612999999995</v>
      </c>
      <c r="L82" s="33">
        <f t="shared" si="4"/>
        <v>0.09</v>
      </c>
      <c r="M82" s="31">
        <f t="shared" si="5"/>
        <v>0.27</v>
      </c>
    </row>
    <row r="83" spans="1:13" ht="15.75" hidden="1">
      <c r="A83" s="18">
        <v>80</v>
      </c>
      <c r="B83" s="11" t="s">
        <v>186</v>
      </c>
      <c r="C83" s="31"/>
      <c r="D83" s="37" t="s">
        <v>98</v>
      </c>
      <c r="E83" s="32">
        <v>30</v>
      </c>
      <c r="F83" s="32">
        <v>30</v>
      </c>
      <c r="G83" s="32">
        <v>3</v>
      </c>
      <c r="H83" s="4"/>
      <c r="I83" s="22" t="s">
        <v>89</v>
      </c>
      <c r="J83" s="31">
        <v>20.281991000000001</v>
      </c>
      <c r="K83" s="31">
        <v>81.094016999999994</v>
      </c>
      <c r="L83" s="33">
        <f t="shared" si="4"/>
        <v>0.09</v>
      </c>
      <c r="M83" s="31">
        <f t="shared" si="5"/>
        <v>0.27</v>
      </c>
    </row>
    <row r="84" spans="1:13" ht="15.75" hidden="1">
      <c r="A84" s="18">
        <v>81</v>
      </c>
      <c r="B84" s="11" t="s">
        <v>187</v>
      </c>
      <c r="C84" s="31"/>
      <c r="D84" s="37" t="s">
        <v>98</v>
      </c>
      <c r="E84" s="32">
        <v>30</v>
      </c>
      <c r="F84" s="32">
        <v>30</v>
      </c>
      <c r="G84" s="32">
        <v>3</v>
      </c>
      <c r="H84" s="4"/>
      <c r="I84" s="22" t="s">
        <v>89</v>
      </c>
      <c r="J84" s="31">
        <v>20.281887000000001</v>
      </c>
      <c r="K84" s="31">
        <v>81.094288000000006</v>
      </c>
      <c r="L84" s="33">
        <f t="shared" si="4"/>
        <v>0.09</v>
      </c>
      <c r="M84" s="31">
        <f t="shared" si="5"/>
        <v>0.27</v>
      </c>
    </row>
    <row r="85" spans="1:13" ht="15.75">
      <c r="A85" s="18">
        <v>82</v>
      </c>
      <c r="B85" s="11" t="s">
        <v>188</v>
      </c>
      <c r="C85" s="31" t="s">
        <v>189</v>
      </c>
      <c r="D85" s="37" t="s">
        <v>98</v>
      </c>
      <c r="E85" s="32">
        <v>30</v>
      </c>
      <c r="F85" s="32">
        <v>30</v>
      </c>
      <c r="G85" s="32">
        <v>3</v>
      </c>
      <c r="H85" s="4"/>
      <c r="I85" s="22" t="s">
        <v>90</v>
      </c>
      <c r="J85" s="31">
        <v>20.281621000000001</v>
      </c>
      <c r="K85" s="31">
        <v>81.094364999999996</v>
      </c>
      <c r="L85" s="33">
        <f t="shared" si="4"/>
        <v>0.09</v>
      </c>
      <c r="M85" s="31">
        <f t="shared" si="5"/>
        <v>0.27</v>
      </c>
    </row>
    <row r="86" spans="1:13" ht="15.75" hidden="1">
      <c r="A86" s="18">
        <v>83</v>
      </c>
      <c r="B86" s="11" t="s">
        <v>190</v>
      </c>
      <c r="C86" s="34"/>
      <c r="D86" s="37" t="s">
        <v>98</v>
      </c>
      <c r="E86" s="32">
        <v>30</v>
      </c>
      <c r="F86" s="32">
        <v>30</v>
      </c>
      <c r="G86" s="32">
        <v>3</v>
      </c>
      <c r="H86" s="31"/>
      <c r="I86" s="22" t="s">
        <v>99</v>
      </c>
      <c r="J86" s="31">
        <v>20.281628999999999</v>
      </c>
      <c r="K86" s="31">
        <v>81.094448</v>
      </c>
      <c r="L86" s="33">
        <f t="shared" si="4"/>
        <v>0.09</v>
      </c>
      <c r="M86" s="31">
        <f t="shared" si="5"/>
        <v>0.27</v>
      </c>
    </row>
    <row r="87" spans="1:13" ht="15.75" hidden="1">
      <c r="A87" s="18">
        <v>84</v>
      </c>
      <c r="B87" s="11" t="s">
        <v>191</v>
      </c>
      <c r="C87" s="34"/>
      <c r="D87" s="37" t="s">
        <v>98</v>
      </c>
      <c r="E87" s="32">
        <v>30</v>
      </c>
      <c r="F87" s="32">
        <v>30</v>
      </c>
      <c r="G87" s="32">
        <v>3</v>
      </c>
      <c r="H87" s="31"/>
      <c r="I87" s="22" t="s">
        <v>99</v>
      </c>
      <c r="J87" s="31">
        <v>20.282149</v>
      </c>
      <c r="K87" s="31">
        <v>81.094418000000005</v>
      </c>
      <c r="L87" s="33">
        <f t="shared" si="4"/>
        <v>0.09</v>
      </c>
      <c r="M87" s="31">
        <f t="shared" si="5"/>
        <v>0.27</v>
      </c>
    </row>
    <row r="88" spans="1:13" ht="15.75" hidden="1">
      <c r="A88" s="18">
        <v>85</v>
      </c>
      <c r="B88" s="11" t="s">
        <v>192</v>
      </c>
      <c r="C88" s="34"/>
      <c r="D88" s="37" t="s">
        <v>98</v>
      </c>
      <c r="E88" s="32">
        <v>30</v>
      </c>
      <c r="F88" s="32">
        <v>30</v>
      </c>
      <c r="G88" s="32">
        <v>3</v>
      </c>
      <c r="H88" s="31"/>
      <c r="I88" s="22" t="s">
        <v>99</v>
      </c>
      <c r="J88" s="31">
        <v>20.281752000000001</v>
      </c>
      <c r="K88" s="31">
        <v>81.094470999999999</v>
      </c>
      <c r="L88" s="33">
        <f t="shared" si="4"/>
        <v>0.09</v>
      </c>
      <c r="M88" s="31">
        <f t="shared" si="5"/>
        <v>0.27</v>
      </c>
    </row>
    <row r="89" spans="1:13" ht="15.75" hidden="1">
      <c r="A89" s="18">
        <v>86</v>
      </c>
      <c r="B89" s="11" t="s">
        <v>193</v>
      </c>
      <c r="C89" s="34"/>
      <c r="D89" s="37" t="s">
        <v>98</v>
      </c>
      <c r="E89" s="32">
        <v>30</v>
      </c>
      <c r="F89" s="32">
        <v>30</v>
      </c>
      <c r="G89" s="32">
        <v>3</v>
      </c>
      <c r="H89" s="31"/>
      <c r="I89" s="22" t="s">
        <v>89</v>
      </c>
      <c r="J89" s="31">
        <v>20.275002000000001</v>
      </c>
      <c r="K89" s="31">
        <v>81.075733999999997</v>
      </c>
      <c r="L89" s="33">
        <f t="shared" si="4"/>
        <v>0.09</v>
      </c>
      <c r="M89" s="31">
        <f t="shared" si="5"/>
        <v>0.27</v>
      </c>
    </row>
    <row r="90" spans="1:13" ht="15.75" hidden="1">
      <c r="A90" s="18">
        <v>87</v>
      </c>
      <c r="B90" s="11" t="s">
        <v>194</v>
      </c>
      <c r="C90" s="34"/>
      <c r="D90" s="37" t="s">
        <v>98</v>
      </c>
      <c r="E90" s="32">
        <v>30</v>
      </c>
      <c r="F90" s="32">
        <v>30</v>
      </c>
      <c r="G90" s="32">
        <v>3</v>
      </c>
      <c r="H90" s="31"/>
      <c r="I90" s="22" t="s">
        <v>89</v>
      </c>
      <c r="J90" s="31">
        <v>20.275003999999999</v>
      </c>
      <c r="K90" s="31">
        <v>81.076633999999999</v>
      </c>
      <c r="L90" s="33">
        <f t="shared" si="4"/>
        <v>0.09</v>
      </c>
      <c r="M90" s="31">
        <f t="shared" si="5"/>
        <v>0.27</v>
      </c>
    </row>
    <row r="91" spans="1:13" ht="15.75" hidden="1">
      <c r="A91" s="18">
        <v>88</v>
      </c>
      <c r="B91" s="11" t="s">
        <v>195</v>
      </c>
      <c r="C91" s="34"/>
      <c r="D91" s="37" t="s">
        <v>98</v>
      </c>
      <c r="E91" s="32">
        <v>30</v>
      </c>
      <c r="F91" s="32">
        <v>30</v>
      </c>
      <c r="G91" s="32">
        <v>3</v>
      </c>
      <c r="H91" s="31"/>
      <c r="I91" s="22" t="s">
        <v>89</v>
      </c>
      <c r="J91" s="31">
        <v>20.275098</v>
      </c>
      <c r="K91" s="31">
        <v>81.086945999999998</v>
      </c>
      <c r="L91" s="33">
        <f t="shared" si="4"/>
        <v>0.09</v>
      </c>
      <c r="M91" s="31">
        <f t="shared" si="5"/>
        <v>0.27</v>
      </c>
    </row>
    <row r="92" spans="1:13">
      <c r="A92" s="18">
        <v>89</v>
      </c>
      <c r="B92" s="12" t="s">
        <v>196</v>
      </c>
      <c r="C92" s="21">
        <v>98</v>
      </c>
      <c r="D92" s="21" t="s">
        <v>91</v>
      </c>
      <c r="E92" s="170" t="s">
        <v>92</v>
      </c>
      <c r="F92" s="164"/>
      <c r="G92" s="165"/>
      <c r="H92" s="21">
        <v>72</v>
      </c>
      <c r="I92" s="25" t="s">
        <v>90</v>
      </c>
      <c r="J92" s="21">
        <v>20.289566000000001</v>
      </c>
      <c r="K92" s="21">
        <v>81.100419000000002</v>
      </c>
      <c r="L92" s="21">
        <v>0.8</v>
      </c>
      <c r="M92" s="23">
        <f>+L92*1.1*0.6</f>
        <v>0.52800000000000002</v>
      </c>
    </row>
    <row r="93" spans="1:13" ht="15.75">
      <c r="A93" s="18">
        <v>90</v>
      </c>
      <c r="B93" s="12" t="s">
        <v>196</v>
      </c>
      <c r="C93" s="24">
        <v>98</v>
      </c>
      <c r="D93" s="21" t="s">
        <v>98</v>
      </c>
      <c r="E93" s="19">
        <v>20</v>
      </c>
      <c r="F93" s="19">
        <v>20</v>
      </c>
      <c r="G93" s="19">
        <v>3</v>
      </c>
      <c r="H93" s="21">
        <v>72</v>
      </c>
      <c r="I93" s="25" t="s">
        <v>90</v>
      </c>
      <c r="J93" s="21">
        <v>20.289567000000002</v>
      </c>
      <c r="K93" s="21">
        <v>81.100421999999995</v>
      </c>
      <c r="L93" s="21">
        <f>+F93*E93/10000</f>
        <v>0.04</v>
      </c>
      <c r="M93" s="23">
        <f>+L93*G93</f>
        <v>0.12</v>
      </c>
    </row>
    <row r="94" spans="1:13" ht="15.75" hidden="1">
      <c r="A94" s="18">
        <v>91</v>
      </c>
      <c r="B94" s="13" t="s">
        <v>197</v>
      </c>
      <c r="C94" s="24">
        <v>111</v>
      </c>
      <c r="D94" s="21" t="s">
        <v>98</v>
      </c>
      <c r="E94" s="19">
        <v>30</v>
      </c>
      <c r="F94" s="19">
        <v>30</v>
      </c>
      <c r="G94" s="19">
        <v>3</v>
      </c>
      <c r="H94" s="21">
        <v>50</v>
      </c>
      <c r="I94" s="25" t="s">
        <v>89</v>
      </c>
      <c r="J94" s="21">
        <v>20.289577000000001</v>
      </c>
      <c r="K94" s="21">
        <v>81.100431</v>
      </c>
      <c r="L94" s="21">
        <f t="shared" ref="L94:L95" si="6">+F94*E94/10000</f>
        <v>0.09</v>
      </c>
      <c r="M94" s="23">
        <f t="shared" ref="M94:M95" si="7">+L94*G94</f>
        <v>0.27</v>
      </c>
    </row>
    <row r="95" spans="1:13" ht="15.75">
      <c r="A95" s="18">
        <v>92</v>
      </c>
      <c r="B95" s="13" t="s">
        <v>198</v>
      </c>
      <c r="C95" s="24"/>
      <c r="D95" s="21" t="s">
        <v>98</v>
      </c>
      <c r="E95" s="19">
        <v>30</v>
      </c>
      <c r="F95" s="19">
        <v>30</v>
      </c>
      <c r="G95" s="19">
        <v>3</v>
      </c>
      <c r="H95" s="21"/>
      <c r="I95" s="25" t="s">
        <v>90</v>
      </c>
      <c r="J95" s="21">
        <v>20.289596</v>
      </c>
      <c r="K95" s="21">
        <v>81.100447000000003</v>
      </c>
      <c r="L95" s="21">
        <f t="shared" si="6"/>
        <v>0.09</v>
      </c>
      <c r="M95" s="23">
        <f t="shared" si="7"/>
        <v>0.27</v>
      </c>
    </row>
    <row r="96" spans="1:13" ht="15.75">
      <c r="A96" s="18">
        <v>93</v>
      </c>
      <c r="B96" s="13" t="s">
        <v>198</v>
      </c>
      <c r="C96" s="24"/>
      <c r="D96" s="21" t="s">
        <v>91</v>
      </c>
      <c r="E96" s="170" t="s">
        <v>199</v>
      </c>
      <c r="F96" s="164"/>
      <c r="G96" s="165"/>
      <c r="H96" s="21"/>
      <c r="I96" s="25" t="s">
        <v>90</v>
      </c>
      <c r="J96" s="21">
        <v>20.289591999999999</v>
      </c>
      <c r="K96" s="21">
        <v>81.100444999999993</v>
      </c>
      <c r="L96" s="21">
        <v>0.4</v>
      </c>
      <c r="M96" s="23">
        <f>+L96*1.1*0.6</f>
        <v>0.26400000000000001</v>
      </c>
    </row>
    <row r="97" spans="1:13" ht="15.75" hidden="1">
      <c r="A97" s="18">
        <v>94</v>
      </c>
      <c r="B97" s="13" t="s">
        <v>200</v>
      </c>
      <c r="C97" s="24">
        <v>55</v>
      </c>
      <c r="D97" s="21" t="s">
        <v>91</v>
      </c>
      <c r="E97" s="170" t="s">
        <v>92</v>
      </c>
      <c r="F97" s="164"/>
      <c r="G97" s="165"/>
      <c r="H97" s="21">
        <v>65</v>
      </c>
      <c r="I97" s="22" t="s">
        <v>99</v>
      </c>
      <c r="J97" s="21">
        <v>20.289563999999999</v>
      </c>
      <c r="K97" s="21">
        <v>81.100410999999994</v>
      </c>
      <c r="L97" s="21">
        <v>0.8</v>
      </c>
      <c r="M97" s="23">
        <f>+L97*1.1*0.6</f>
        <v>0.52800000000000002</v>
      </c>
    </row>
    <row r="98" spans="1:13" ht="15.75" hidden="1">
      <c r="A98" s="18">
        <v>95</v>
      </c>
      <c r="B98" s="13" t="s">
        <v>200</v>
      </c>
      <c r="C98" s="24">
        <v>55</v>
      </c>
      <c r="D98" s="21" t="s">
        <v>98</v>
      </c>
      <c r="E98" s="19">
        <v>20</v>
      </c>
      <c r="F98" s="19">
        <v>20</v>
      </c>
      <c r="G98" s="19">
        <v>3</v>
      </c>
      <c r="H98" s="21">
        <v>67</v>
      </c>
      <c r="I98" s="22" t="s">
        <v>99</v>
      </c>
      <c r="J98" s="21">
        <v>20.289558</v>
      </c>
      <c r="K98" s="21">
        <v>81.100408000000002</v>
      </c>
      <c r="L98" s="21">
        <f>+F98*E98/10000</f>
        <v>0.04</v>
      </c>
      <c r="M98" s="23">
        <f>+L98*G98</f>
        <v>0.12</v>
      </c>
    </row>
    <row r="99" spans="1:13" ht="15.75" hidden="1">
      <c r="A99" s="18">
        <v>96</v>
      </c>
      <c r="B99" s="14" t="s">
        <v>201</v>
      </c>
      <c r="C99" s="26">
        <v>92</v>
      </c>
      <c r="D99" s="27" t="s">
        <v>98</v>
      </c>
      <c r="E99" s="28">
        <v>25</v>
      </c>
      <c r="F99" s="28">
        <v>25</v>
      </c>
      <c r="G99" s="28">
        <v>3</v>
      </c>
      <c r="H99" s="27" t="s">
        <v>202</v>
      </c>
      <c r="I99" s="22" t="s">
        <v>99</v>
      </c>
      <c r="J99" s="27">
        <v>20306531</v>
      </c>
      <c r="K99" s="27">
        <v>81.120068000000003</v>
      </c>
      <c r="L99" s="27">
        <f>+F99*E99/10000</f>
        <v>6.25E-2</v>
      </c>
      <c r="M99" s="38">
        <f>+L99*G99</f>
        <v>0.1875</v>
      </c>
    </row>
    <row r="100" spans="1:13" hidden="1">
      <c r="A100" s="168" t="s">
        <v>203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4">
        <f>SUM(L4:L99)</f>
        <v>11.662499999999993</v>
      </c>
      <c r="M100" s="4">
        <f>SUM(M4:M99)</f>
        <v>26.563499999999969</v>
      </c>
    </row>
  </sheetData>
  <autoFilter ref="A3:M100">
    <filterColumn colId="8">
      <filters>
        <filter val="Up Land"/>
      </filters>
    </filterColumn>
  </autoFilter>
  <mergeCells count="17">
    <mergeCell ref="A100:K100"/>
    <mergeCell ref="M2:M3"/>
    <mergeCell ref="E30:G30"/>
    <mergeCell ref="E73:G73"/>
    <mergeCell ref="E92:G92"/>
    <mergeCell ref="E96:G96"/>
    <mergeCell ref="E97:G97"/>
    <mergeCell ref="B1:M1"/>
    <mergeCell ref="A2:A3"/>
    <mergeCell ref="B2:B3"/>
    <mergeCell ref="C2:C3"/>
    <mergeCell ref="D2:D3"/>
    <mergeCell ref="E2:G2"/>
    <mergeCell ref="H2:H3"/>
    <mergeCell ref="I2:I3"/>
    <mergeCell ref="J2:K2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Renuka</cp:lastModifiedBy>
  <dcterms:created xsi:type="dcterms:W3CDTF">2020-04-15T08:21:33Z</dcterms:created>
  <dcterms:modified xsi:type="dcterms:W3CDTF">2021-04-02T11:45:19Z</dcterms:modified>
</cp:coreProperties>
</file>