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filterPrivacy="1" defaultThemeVersion="124226"/>
  <bookViews>
    <workbookView xWindow="65416" yWindow="65416" windowWidth="20730" windowHeight="11040" activeTab="0"/>
  </bookViews>
  <sheets>
    <sheet name="edpr" sheetId="1" r:id="rId1"/>
  </sheets>
  <definedNames>
    <definedName name="_xlnm._FilterDatabase" localSheetId="0" hidden="1">'edpr'!$B$75:$M$432</definedName>
  </definedNames>
  <calcPr calcId="191029"/>
  <extLst/>
</workbook>
</file>

<file path=xl/comments1.xml><?xml version="1.0" encoding="utf-8"?>
<comments xmlns="http://schemas.openxmlformats.org/spreadsheetml/2006/main">
  <authors>
    <author>Author</author>
  </authors>
  <commentList>
    <comment ref="D28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उगेश/बृजलाल नाम से Sanction हुआ है,बृजलाल उगेश के पिता एवं पीलाराम दादा हैं|</t>
        </r>
      </text>
    </comment>
    <comment ref="D28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अहिल्या/रामेश्वर नाम से Sanction हुआ है, रामेश्वर अहिल्या के पति है एवं भीखा पिता हैं|</t>
        </r>
      </text>
    </comment>
  </commentList>
</comments>
</file>

<file path=xl/sharedStrings.xml><?xml version="1.0" encoding="utf-8"?>
<sst xmlns="http://schemas.openxmlformats.org/spreadsheetml/2006/main" count="494" uniqueCount="289">
  <si>
    <t xml:space="preserve">A </t>
  </si>
  <si>
    <t>Back ground profile</t>
  </si>
  <si>
    <t>Micro Watershed code</t>
  </si>
  <si>
    <t>District</t>
  </si>
  <si>
    <t>Kanker</t>
  </si>
  <si>
    <t xml:space="preserve">Block </t>
  </si>
  <si>
    <t>Narharpur</t>
  </si>
  <si>
    <t>Gram Panchayat</t>
  </si>
  <si>
    <t>Villages Covered</t>
  </si>
  <si>
    <t>B</t>
  </si>
  <si>
    <t>PHYSIOGRAPHIC PROFILE</t>
  </si>
  <si>
    <t>Total Area (Ha)</t>
  </si>
  <si>
    <t>Rainfall (mm)</t>
  </si>
  <si>
    <t>Soil type</t>
  </si>
  <si>
    <t xml:space="preserve">Sandy Loam </t>
  </si>
  <si>
    <t xml:space="preserve">Average Slope </t>
  </si>
  <si>
    <t>1-16%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</si>
  <si>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</si>
  <si>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</si>
  <si>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</si>
  <si>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</si>
  <si>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</si>
  <si>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</si>
  <si>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</si>
  <si>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</si>
  <si>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</si>
  <si>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</si>
  <si>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</si>
  <si>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</si>
  <si>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</si>
  <si>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</si>
  <si>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</si>
  <si>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</si>
  <si>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</si>
  <si>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</si>
  <si>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</si>
  <si>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</si>
  <si>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</si>
  <si>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</si>
  <si>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</si>
  <si>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</si>
  <si>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</si>
  <si>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</si>
  <si>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</si>
  <si>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</si>
  <si>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</si>
  <si>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</si>
  <si>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</si>
  <si>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</si>
  <si>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</si>
  <si>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27.332 Ha-m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</si>
  <si>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</si>
  <si>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</si>
  <si>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</si>
  <si>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</si>
  <si>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</si>
  <si>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</si>
  <si>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</si>
  <si>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</si>
  <si>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</si>
  <si>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</si>
  <si>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</si>
  <si>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</si>
  <si>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</si>
  <si>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</si>
  <si>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 xml:space="preserve">Water Resourse Planned  ( Ha M) </t>
  </si>
  <si>
    <t xml:space="preserve">% of Water requirment fulfilled though MWS 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</si>
  <si>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</si>
  <si>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</si>
  <si>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</si>
  <si>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</si>
  <si>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</si>
  <si>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105HH</t>
  </si>
  <si>
    <t>K</t>
  </si>
  <si>
    <t>ACTIVITY PROPOSED</t>
  </si>
  <si>
    <t>Sr No.</t>
  </si>
  <si>
    <t>Type of intervention</t>
  </si>
  <si>
    <t xml:space="preserve">Name of the Benificiary </t>
  </si>
  <si>
    <t>No.</t>
  </si>
  <si>
    <t>Dimension</t>
  </si>
  <si>
    <t>Estimated cost (lakh)</t>
  </si>
  <si>
    <t>Estimated labour cost in lakh</t>
  </si>
  <si>
    <t>Persondays Projected</t>
  </si>
  <si>
    <t>Treated area</t>
  </si>
  <si>
    <t>Targeted HH</t>
  </si>
  <si>
    <t xml:space="preserve">Desilting </t>
  </si>
  <si>
    <t>NA</t>
  </si>
  <si>
    <t>Total</t>
  </si>
  <si>
    <t xml:space="preserve">Lat. </t>
  </si>
  <si>
    <t>Long.</t>
  </si>
  <si>
    <t xml:space="preserve">Field Bonding / levlling </t>
  </si>
  <si>
    <t xml:space="preserve">Farm Pond </t>
  </si>
  <si>
    <t>Dug well</t>
  </si>
  <si>
    <t xml:space="preserve">Brushwood Check Dam </t>
  </si>
  <si>
    <t xml:space="preserve">Loose boulder Check Dam </t>
  </si>
  <si>
    <t xml:space="preserve">Percolation Tank </t>
  </si>
  <si>
    <t xml:space="preserve">Check Dam </t>
  </si>
  <si>
    <t xml:space="preserve">Underground Dyke </t>
  </si>
  <si>
    <t xml:space="preserve">Earthen Gully plug </t>
  </si>
  <si>
    <t xml:space="preserve">Gabion </t>
  </si>
  <si>
    <t xml:space="preserve">Water Absorption trench </t>
  </si>
  <si>
    <t>Bhikariram Mandhavi</t>
  </si>
  <si>
    <t>Mahararam / Lahar singh</t>
  </si>
  <si>
    <t>Raisingh/ Mangayaram</t>
  </si>
  <si>
    <t>Meena / Sarwan Shori</t>
  </si>
  <si>
    <t>Kausila / Mangal ram</t>
  </si>
  <si>
    <t xml:space="preserve">Kesha Bai/ Ram </t>
  </si>
  <si>
    <t>Tijo Bai/ Jaal Singh</t>
  </si>
  <si>
    <t>Sampat/ Faguram</t>
  </si>
  <si>
    <t>Malik Ram/ Jugal Singh</t>
  </si>
  <si>
    <t>Brijlal/ Dharamuram</t>
  </si>
  <si>
    <t>Phoolsingh/ Bishanath</t>
  </si>
  <si>
    <t>Dashri/ Gopal</t>
  </si>
  <si>
    <t>Ramayin Bai/Nehru Lal</t>
  </si>
  <si>
    <t>Chinta Bai/ Kawal Singh</t>
  </si>
  <si>
    <t>Asharam Netam /Lakhanu ram</t>
  </si>
  <si>
    <t>Bhagwan Singh/Jangal Singh</t>
  </si>
  <si>
    <t>Jagdish mandhavi/ Nawal Singh</t>
  </si>
  <si>
    <t>Manai Bai / Dheeraji</t>
  </si>
  <si>
    <t>Ramila/ Jayalal</t>
  </si>
  <si>
    <t>Gorui/ jayaram</t>
  </si>
  <si>
    <t>Mahadev /Mayaram</t>
  </si>
  <si>
    <t>Ramki markam/ Chamara</t>
  </si>
  <si>
    <t>Suresh Bhaskar</t>
  </si>
  <si>
    <t>Chaitram / Sadhuram</t>
  </si>
  <si>
    <t>Gopal Singh / Risawu</t>
  </si>
  <si>
    <t>Shobhiram/ Bannuram</t>
  </si>
  <si>
    <t>Surendra Markam / Chaitram</t>
  </si>
  <si>
    <t>Bhikariram Netam/ Dayaram</t>
  </si>
  <si>
    <t>Goutamram Shori/ Gopal Singh</t>
  </si>
  <si>
    <t>Lagni Shori/Rama</t>
  </si>
  <si>
    <t>Shevak ram/ Sonau Ram</t>
  </si>
  <si>
    <t xml:space="preserve">Chherku Ram/Shobhiram </t>
  </si>
  <si>
    <t xml:space="preserve">Dinesh/Salik Ram </t>
  </si>
  <si>
    <t>Prabhu Ram/Durgu Ram</t>
  </si>
  <si>
    <t xml:space="preserve">Ramdas/Ladru </t>
  </si>
  <si>
    <t>Jayaram/ Dashru</t>
  </si>
  <si>
    <t>Surajwati/ Balaram</t>
  </si>
  <si>
    <t>Anjor Singh / Sukdev</t>
  </si>
  <si>
    <t>Chinta Bai/ Nohar lal</t>
  </si>
  <si>
    <t>Mangal Singh/ Subran</t>
  </si>
  <si>
    <t>Mahesh Kumar/ Ashadhu</t>
  </si>
  <si>
    <t>Nehuru/ Asharam</t>
  </si>
  <si>
    <t>Parawat/ Sonaram</t>
  </si>
  <si>
    <t>Parmila/ Asharama</t>
  </si>
  <si>
    <t>Saguram/ sonaruram</t>
  </si>
  <si>
    <t>Dashari/ Gopal</t>
  </si>
  <si>
    <t>Ramayin Bai/ Nehru lal</t>
  </si>
  <si>
    <t>Kunti Bai/ Jayaram</t>
  </si>
  <si>
    <t>Sukama Bai/ Kamal Singh</t>
  </si>
  <si>
    <t>Mahendra Bhaskar/ Asadhu</t>
  </si>
  <si>
    <t xml:space="preserve">Phoolsingh Shori/ Satauram </t>
  </si>
  <si>
    <t>Kawal Singh / Jangal Singh</t>
  </si>
  <si>
    <t>Lachhan ram Watti</t>
  </si>
  <si>
    <t>Nandlal / Wniya ram</t>
  </si>
  <si>
    <t>Promod / Chandulal</t>
  </si>
  <si>
    <t>Rajendra Shori/ Sampat</t>
  </si>
  <si>
    <t>Mahesh Kumar/ Aashadhu</t>
  </si>
  <si>
    <t>Phoolsingh Netam/ Biswanath</t>
  </si>
  <si>
    <t>Amansing/Chaitu Ram</t>
  </si>
  <si>
    <t xml:space="preserve">Dhiraji/Dharmu </t>
  </si>
  <si>
    <t>Umendra/ Dayaram</t>
  </si>
  <si>
    <t xml:space="preserve">Laxman/Jayram </t>
  </si>
  <si>
    <t>Bhakar/Mangal Ram</t>
  </si>
  <si>
    <t>Charnatin/ Sahdev</t>
  </si>
  <si>
    <t>Mangalram / Subran</t>
  </si>
  <si>
    <t>100*100*10</t>
  </si>
  <si>
    <t>50*50*10</t>
  </si>
  <si>
    <t>150*150*10</t>
  </si>
  <si>
    <t>75*75*10</t>
  </si>
  <si>
    <t>7m diaX7 m depth</t>
  </si>
  <si>
    <t>20.23334,81.632675</t>
  </si>
  <si>
    <t>20.227962,81.64494</t>
  </si>
  <si>
    <t>20.227295,81.64468</t>
  </si>
  <si>
    <t>20.226807,81.64484</t>
  </si>
  <si>
    <t>20.21604,81.62696</t>
  </si>
  <si>
    <t>20.218266,81.67968</t>
  </si>
  <si>
    <t>20.227768,81.639595</t>
  </si>
  <si>
    <t>20.22927,81.640465</t>
  </si>
  <si>
    <t>20.229132,81.64459</t>
  </si>
  <si>
    <t>20.187195,81.62075</t>
  </si>
  <si>
    <t>20.233196,81.628716</t>
  </si>
  <si>
    <t>20.234224,81.63491</t>
  </si>
  <si>
    <t>20.230053,81.62844</t>
  </si>
  <si>
    <t>20.2286,81.632996</t>
  </si>
  <si>
    <t>20.214712,81.616776</t>
  </si>
  <si>
    <t>20.19692,81.62107</t>
  </si>
  <si>
    <t>20.19425,81.617355</t>
  </si>
  <si>
    <t>20.189138,81.62357</t>
  </si>
  <si>
    <t>20.18914,81.62357</t>
  </si>
  <si>
    <t>20.188148,81.62406</t>
  </si>
  <si>
    <t>20.21391,81.622345</t>
  </si>
  <si>
    <t>20.192223,81.62668</t>
  </si>
  <si>
    <t>20.192078,81.6276</t>
  </si>
  <si>
    <t>20.214556,81.61874</t>
  </si>
  <si>
    <t>20.213472,81.617935</t>
  </si>
  <si>
    <t>20.22066,81.621346</t>
  </si>
  <si>
    <t>20.224796,81.62977</t>
  </si>
  <si>
    <t>20.23341,81.629395</t>
  </si>
  <si>
    <t>20.232908,81.63379</t>
  </si>
  <si>
    <t>20.232536,81.633385</t>
  </si>
  <si>
    <t>20.230255,81.637054</t>
  </si>
  <si>
    <t>20.222672,81.622246</t>
  </si>
  <si>
    <t>20.229939,81.64996</t>
  </si>
  <si>
    <t>20.212612,82.60287</t>
  </si>
  <si>
    <t>20.231472,81.63559</t>
  </si>
  <si>
    <t>20.233717,81.63324</t>
  </si>
  <si>
    <t>20.216003,81.62687</t>
  </si>
  <si>
    <t>20.221848,81.63773</t>
  </si>
  <si>
    <t>20.227633,81.64626</t>
  </si>
  <si>
    <t>20.221643,81.63632</t>
  </si>
  <si>
    <t>20.231352,81.64397</t>
  </si>
  <si>
    <t>20.230974,81.62777</t>
  </si>
  <si>
    <t>20.189959,81.619484</t>
  </si>
  <si>
    <t>20.231342,81.63486</t>
  </si>
  <si>
    <t>20.186186,81.62877</t>
  </si>
  <si>
    <t>20.2312,81.62565</t>
  </si>
  <si>
    <t>20.232767,81.62954</t>
  </si>
  <si>
    <t>20.234228,81.6349</t>
  </si>
  <si>
    <t>20.23005,81.62844</t>
  </si>
  <si>
    <t>20.22875,81.624954</t>
  </si>
  <si>
    <t>20.225453,81.623055</t>
  </si>
  <si>
    <t>20.225998,81.62184</t>
  </si>
  <si>
    <t>20.230152,81.62987</t>
  </si>
  <si>
    <t>20.1912,81.62578</t>
  </si>
  <si>
    <t>20.191198,81.62578</t>
  </si>
  <si>
    <t>20.19809,81.624146</t>
  </si>
  <si>
    <t>20.192541,81.61772</t>
  </si>
  <si>
    <t>20.219599,81.61875</t>
  </si>
  <si>
    <t>20.191956,81.62615</t>
  </si>
  <si>
    <t>20.191227,81.6285</t>
  </si>
  <si>
    <t>20.214893,81.6297</t>
  </si>
  <si>
    <t>20.214363,81.618576</t>
  </si>
  <si>
    <t>20.213184,81.617744</t>
  </si>
  <si>
    <t>20.214952,81.625305</t>
  </si>
  <si>
    <t>20.220982,81.632614</t>
  </si>
  <si>
    <t>20.223501,81.63221</t>
  </si>
  <si>
    <t>20.233223,81.62935</t>
  </si>
  <si>
    <t>20.233414,81.633644</t>
  </si>
  <si>
    <t>20.225538,81.62584</t>
  </si>
  <si>
    <t>20.232899,81.62853</t>
  </si>
  <si>
    <t>20.226555,81.648224</t>
  </si>
  <si>
    <t>20.19101,81.62591</t>
  </si>
  <si>
    <t>20.190952,81.61964</t>
  </si>
  <si>
    <t>20.192118,81.63048</t>
  </si>
  <si>
    <t>20.19123,81.61949</t>
  </si>
  <si>
    <t>20.231794,81.63547</t>
  </si>
  <si>
    <t>20.214739,81.61899</t>
  </si>
  <si>
    <t>20.189331,81.6193</t>
  </si>
  <si>
    <t>20.19516,81.62228</t>
  </si>
  <si>
    <t>20.215508,81.6297</t>
  </si>
  <si>
    <t>5X.5X1</t>
  </si>
  <si>
    <t>10X.5X1</t>
  </si>
  <si>
    <t>20X1.5X1</t>
  </si>
  <si>
    <t>15X1.5X1</t>
  </si>
  <si>
    <t>1.2km</t>
  </si>
  <si>
    <t>15*2*3.2</t>
  </si>
  <si>
    <t>12*2*3.2</t>
  </si>
  <si>
    <t>10*2*3.2</t>
  </si>
  <si>
    <t>4*1.2*1</t>
  </si>
  <si>
    <t>2*1.2*1</t>
  </si>
  <si>
    <t>3*1.2*1</t>
  </si>
  <si>
    <t>5X1X1</t>
  </si>
  <si>
    <t>10X1X1</t>
  </si>
  <si>
    <t xml:space="preserve">8X1X1 </t>
  </si>
  <si>
    <t>15X1X2</t>
  </si>
  <si>
    <t>5.2Km</t>
  </si>
  <si>
    <t>2.47Km</t>
  </si>
  <si>
    <t>1.67Km</t>
  </si>
  <si>
    <t>20.2140315741095,81.6322827122273</t>
  </si>
  <si>
    <t>20.225062988914581.6386967847852</t>
  </si>
  <si>
    <t>20.2192854969636,81.6362931339957</t>
  </si>
  <si>
    <t>20.2221455951453,81.6385840022653</t>
  </si>
  <si>
    <t xml:space="preserve"> 20°14'2.06"N, 81°38'1.48"E</t>
  </si>
  <si>
    <t xml:space="preserve"> 20°12'44.80"N, 81°37'10.02"E</t>
  </si>
  <si>
    <t>20°12'32.04"N, 81°38'6.38"E</t>
  </si>
  <si>
    <t>20.200191939599,81.6289858898176</t>
  </si>
  <si>
    <t>20.198552759309,81.6254283086117</t>
  </si>
  <si>
    <t>20.2189257926089,81.6359293167077</t>
  </si>
  <si>
    <t>20.2259416622388,81.6215223234976</t>
  </si>
  <si>
    <t xml:space="preserve">20.21148333333333,81.63118055555555 </t>
  </si>
  <si>
    <t>20.225576,81.62165</t>
  </si>
  <si>
    <t>20.222355,81.621635</t>
  </si>
  <si>
    <t>20.2066929645634,81.6296212894274</t>
  </si>
  <si>
    <t>Community</t>
  </si>
  <si>
    <t xml:space="preserve">4G2G6E3d, 4G2G6E3c
</t>
  </si>
  <si>
    <t>Lendara</t>
  </si>
  <si>
    <t>e DPR of Lendara GP, Block  Narharpur , Dist kanker Chhattisgarh</t>
  </si>
  <si>
    <t xml:space="preserve">Considering 50%  Water  requirement will be meet by Rainfall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</si>
</sst>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8" tint="-0.4999699890613556"/>
      <name val="Arial"/>
      <family val="2"/>
    </font>
    <font>
      <sz val="11"/>
      <color theme="1"/>
      <name val="Arial"/>
      <family val="2"/>
    </font>
    <font>
      <b/>
      <sz val="11"/>
      <color theme="8" tint="-0.4999699890613556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8" tint="-0.4999699890613556"/>
      <name val="Arial"/>
      <family val="2"/>
    </font>
    <font>
      <sz val="11"/>
      <color rgb="FF0000FF"/>
      <name val="Arial"/>
      <family val="2"/>
    </font>
    <font>
      <sz val="14"/>
      <color theme="1"/>
      <name val="Kruti Dev 010"/>
      <family val="2"/>
    </font>
    <font>
      <b/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Cambria"/>
      <family val="2"/>
      <scheme val="maj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3" fillId="3" borderId="3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 vertical="center"/>
    </xf>
    <xf numFmtId="0" fontId="3" fillId="3" borderId="4" xfId="0" applyFont="1" applyFill="1" applyBorder="1"/>
    <xf numFmtId="0" fontId="3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/>
    <xf numFmtId="0" fontId="3" fillId="3" borderId="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 wrapText="1"/>
    </xf>
    <xf numFmtId="0" fontId="3" fillId="3" borderId="4" xfId="0" applyFont="1" applyFill="1" applyBorder="1" applyAlignment="1">
      <alignment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10" xfId="0" applyFont="1" applyFill="1" applyBorder="1" applyAlignment="1">
      <alignment/>
    </xf>
    <xf numFmtId="0" fontId="3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/>
    <xf numFmtId="0" fontId="4" fillId="3" borderId="6" xfId="0" applyFont="1" applyFill="1" applyBorder="1"/>
    <xf numFmtId="0" fontId="3" fillId="3" borderId="6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0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2" fontId="3" fillId="3" borderId="0" xfId="0" applyNumberFormat="1" applyFont="1" applyFill="1" applyBorder="1" applyAlignment="1">
      <alignment horizontal="left" vertical="center" wrapText="1"/>
    </xf>
    <xf numFmtId="1" fontId="5" fillId="3" borderId="0" xfId="18" applyNumberFormat="1" applyFont="1" applyFill="1" applyBorder="1" applyAlignment="1" applyProtection="1">
      <alignment horizontal="left" vertical="top" wrapText="1"/>
      <protection/>
    </xf>
    <xf numFmtId="0" fontId="3" fillId="3" borderId="9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8" fillId="3" borderId="0" xfId="0" applyFont="1" applyFill="1" applyBorder="1"/>
    <xf numFmtId="0" fontId="8" fillId="3" borderId="9" xfId="0" applyFont="1" applyFill="1" applyBorder="1"/>
    <xf numFmtId="10" fontId="3" fillId="3" borderId="9" xfId="0" applyNumberFormat="1" applyFont="1" applyFill="1" applyBorder="1" applyAlignment="1">
      <alignment horizontal="left" vertical="top" wrapText="1"/>
    </xf>
    <xf numFmtId="0" fontId="3" fillId="3" borderId="11" xfId="0" applyFont="1" applyFill="1" applyBorder="1"/>
    <xf numFmtId="0" fontId="8" fillId="3" borderId="12" xfId="0" applyFont="1" applyFill="1" applyBorder="1"/>
    <xf numFmtId="0" fontId="3" fillId="3" borderId="12" xfId="0" applyFont="1" applyFill="1" applyBorder="1" applyAlignment="1">
      <alignment horizontal="left" vertical="top" wrapText="1"/>
    </xf>
    <xf numFmtId="10" fontId="3" fillId="3" borderId="12" xfId="0" applyNumberFormat="1" applyFont="1" applyFill="1" applyBorder="1" applyAlignment="1">
      <alignment horizontal="left" vertical="top" wrapText="1"/>
    </xf>
    <xf numFmtId="0" fontId="3" fillId="3" borderId="12" xfId="0" applyFont="1" applyFill="1" applyBorder="1"/>
    <xf numFmtId="0" fontId="3" fillId="3" borderId="13" xfId="0" applyFont="1" applyFill="1" applyBorder="1"/>
    <xf numFmtId="0" fontId="4" fillId="3" borderId="3" xfId="0" applyFont="1" applyFill="1" applyBorder="1"/>
    <xf numFmtId="0" fontId="4" fillId="3" borderId="0" xfId="0" applyFont="1" applyFill="1" applyBorder="1"/>
    <xf numFmtId="2" fontId="5" fillId="3" borderId="0" xfId="0" applyNumberFormat="1" applyFont="1" applyFill="1" applyBorder="1" applyAlignment="1">
      <alignment horizontal="left" vertical="center" wrapText="1"/>
    </xf>
    <xf numFmtId="1" fontId="5" fillId="3" borderId="9" xfId="0" applyNumberFormat="1" applyFont="1" applyFill="1" applyBorder="1" applyAlignment="1">
      <alignment horizontal="left" vertical="center" wrapText="1"/>
    </xf>
    <xf numFmtId="0" fontId="4" fillId="3" borderId="14" xfId="0" applyFont="1" applyFill="1" applyBorder="1"/>
    <xf numFmtId="0" fontId="4" fillId="3" borderId="15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6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7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right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0" fillId="3" borderId="0" xfId="0" applyNumberFormat="1" applyFill="1" applyProtection="1">
      <protection locked="0"/>
    </xf>
    <xf numFmtId="0" fontId="0" fillId="3" borderId="1" xfId="0" applyFont="1" applyFill="1" applyBorder="1" applyAlignment="1" applyProtection="1">
      <alignment horizontal="right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2" fontId="0" fillId="3" borderId="1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NumberFormat="1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 applyProtection="1">
      <alignment vertical="top"/>
      <protection locked="0"/>
    </xf>
    <xf numFmtId="0" fontId="0" fillId="3" borderId="1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NumberFormat="1" applyFill="1" applyBorder="1" applyProtection="1">
      <protection locked="0"/>
    </xf>
    <xf numFmtId="0" fontId="13" fillId="3" borderId="1" xfId="0" applyFont="1" applyFill="1" applyBorder="1" applyAlignment="1" applyProtection="1">
      <alignment horizontal="left"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13" fillId="3" borderId="1" xfId="0" applyFont="1" applyFill="1" applyBorder="1" applyAlignment="1" applyProtection="1">
      <alignment/>
      <protection locked="0"/>
    </xf>
    <xf numFmtId="0" fontId="6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 applyProtection="1">
      <alignment horizontal="left" vertical="center" wrapText="1" indent="1"/>
      <protection locked="0"/>
    </xf>
    <xf numFmtId="0" fontId="15" fillId="3" borderId="0" xfId="0" applyFont="1" applyFill="1" applyBorder="1" applyProtection="1">
      <protection locked="0"/>
    </xf>
    <xf numFmtId="0" fontId="15" fillId="3" borderId="18" xfId="0" applyFont="1" applyFill="1" applyBorder="1" applyProtection="1">
      <protection locked="0"/>
    </xf>
    <xf numFmtId="0" fontId="15" fillId="3" borderId="0" xfId="0" applyFont="1" applyFill="1" applyBorder="1" applyAlignment="1" applyProtection="1">
      <alignment horizontal="left" vertical="top" wrapText="1"/>
      <protection locked="0"/>
    </xf>
    <xf numFmtId="2" fontId="0" fillId="3" borderId="19" xfId="0" applyNumberFormat="1" applyFont="1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9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41"/>
  <sheetViews>
    <sheetView tabSelected="1" workbookViewId="0" topLeftCell="A20">
      <selection activeCell="D34" sqref="D34"/>
    </sheetView>
  </sheetViews>
  <sheetFormatPr defaultColWidth="9.140625" defaultRowHeight="15"/>
  <cols>
    <col min="1" max="1" width="3.7109375" style="0" customWidth="1"/>
    <col min="2" max="2" width="7.28125" style="0" bestFit="1" customWidth="1"/>
    <col min="3" max="3" width="22.00390625" style="0" bestFit="1" customWidth="1"/>
    <col min="4" max="4" width="34.140625" style="4" customWidth="1"/>
    <col min="5" max="5" width="13.421875" style="1" bestFit="1" customWidth="1"/>
    <col min="6" max="6" width="37.00390625" style="1" customWidth="1"/>
    <col min="7" max="7" width="19.7109375" style="1" bestFit="1" customWidth="1"/>
    <col min="8" max="8" width="26.8515625" style="1" bestFit="1" customWidth="1"/>
    <col min="9" max="9" width="20.421875" style="1" bestFit="1" customWidth="1"/>
    <col min="10" max="10" width="12.00390625" style="2" bestFit="1" customWidth="1"/>
    <col min="11" max="12" width="12.00390625" style="18" customWidth="1"/>
    <col min="13" max="13" width="10.8515625" style="0" bestFit="1" customWidth="1"/>
  </cols>
  <sheetData>
    <row r="1" spans="2:13" ht="15" thickBot="1">
      <c r="B1" s="120" t="s">
        <v>287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2:13" ht="15">
      <c r="B2" s="26"/>
      <c r="C2" s="27"/>
      <c r="D2" s="27"/>
      <c r="E2" s="28"/>
      <c r="F2" s="27"/>
      <c r="G2" s="27"/>
      <c r="H2" s="27"/>
      <c r="I2" s="27"/>
      <c r="J2" s="27"/>
      <c r="K2" s="27"/>
      <c r="L2" s="27"/>
      <c r="M2" s="29"/>
    </row>
    <row r="3" spans="2:13" ht="15.75" thickBot="1">
      <c r="B3" s="26"/>
      <c r="C3" s="27"/>
      <c r="D3" s="27"/>
      <c r="E3" s="123"/>
      <c r="F3" s="123"/>
      <c r="G3" s="123"/>
      <c r="H3" s="123"/>
      <c r="I3" s="123"/>
      <c r="J3" s="123"/>
      <c r="K3" s="30"/>
      <c r="L3" s="30"/>
      <c r="M3" s="29"/>
    </row>
    <row r="4" spans="2:13" ht="15">
      <c r="B4" s="31" t="s">
        <v>0</v>
      </c>
      <c r="C4" s="32"/>
      <c r="D4" s="32" t="s">
        <v>1</v>
      </c>
      <c r="E4" s="33"/>
      <c r="F4" s="34"/>
      <c r="G4" s="34"/>
      <c r="H4" s="34"/>
      <c r="I4" s="34"/>
      <c r="J4" s="34"/>
      <c r="K4" s="34"/>
      <c r="L4" s="34"/>
      <c r="M4" s="35"/>
    </row>
    <row r="5" spans="2:13" ht="15">
      <c r="B5" s="36"/>
      <c r="C5" s="37"/>
      <c r="D5" s="37" t="s">
        <v>2</v>
      </c>
      <c r="E5" s="124" t="s">
        <v>285</v>
      </c>
      <c r="F5" s="125"/>
      <c r="G5" s="125"/>
      <c r="H5" s="125"/>
      <c r="I5" s="125"/>
      <c r="J5" s="125"/>
      <c r="K5" s="125"/>
      <c r="L5" s="125"/>
      <c r="M5" s="126"/>
    </row>
    <row r="6" spans="2:13" ht="15">
      <c r="B6" s="36"/>
      <c r="C6" s="37"/>
      <c r="D6" s="37" t="s">
        <v>3</v>
      </c>
      <c r="E6" s="38" t="s">
        <v>4</v>
      </c>
      <c r="F6" s="39"/>
      <c r="G6" s="39"/>
      <c r="H6" s="39"/>
      <c r="I6" s="39"/>
      <c r="J6" s="39"/>
      <c r="K6" s="39"/>
      <c r="L6" s="39"/>
      <c r="M6" s="40"/>
    </row>
    <row r="7" spans="2:17" ht="15">
      <c r="B7" s="36"/>
      <c r="C7" s="37"/>
      <c r="D7" s="37" t="s">
        <v>5</v>
      </c>
      <c r="E7" s="38" t="s">
        <v>6</v>
      </c>
      <c r="F7" s="39"/>
      <c r="G7" s="39"/>
      <c r="H7" s="39"/>
      <c r="I7" s="39"/>
      <c r="J7" s="39"/>
      <c r="K7" s="39"/>
      <c r="L7" s="39"/>
      <c r="M7" s="40"/>
      <c r="P7" s="128"/>
      <c r="Q7" s="128"/>
    </row>
    <row r="8" spans="2:13" ht="15">
      <c r="B8" s="36"/>
      <c r="C8" s="37"/>
      <c r="D8" s="37" t="s">
        <v>7</v>
      </c>
      <c r="E8" s="38" t="s">
        <v>286</v>
      </c>
      <c r="F8" s="39"/>
      <c r="G8" s="39"/>
      <c r="H8" s="39"/>
      <c r="I8" s="39"/>
      <c r="J8" s="39"/>
      <c r="K8" s="39"/>
      <c r="L8" s="39"/>
      <c r="M8" s="40"/>
    </row>
    <row r="9" spans="2:13" ht="15.75" thickBot="1">
      <c r="B9" s="41"/>
      <c r="C9" s="42"/>
      <c r="D9" s="42" t="s">
        <v>8</v>
      </c>
      <c r="E9" s="129" t="s">
        <v>286</v>
      </c>
      <c r="F9" s="129"/>
      <c r="G9" s="129"/>
      <c r="H9" s="129"/>
      <c r="I9" s="129"/>
      <c r="J9" s="129"/>
      <c r="K9" s="43"/>
      <c r="L9" s="43"/>
      <c r="M9" s="44"/>
    </row>
    <row r="10" spans="2:13" ht="15.75" thickBot="1">
      <c r="B10" s="26"/>
      <c r="C10" s="27"/>
      <c r="D10" s="27"/>
      <c r="E10" s="28"/>
      <c r="F10" s="27"/>
      <c r="G10" s="27"/>
      <c r="H10" s="27"/>
      <c r="I10" s="27"/>
      <c r="J10" s="27"/>
      <c r="K10" s="27"/>
      <c r="L10" s="27"/>
      <c r="M10" s="29"/>
    </row>
    <row r="11" spans="2:13" ht="15">
      <c r="B11" s="31" t="s">
        <v>9</v>
      </c>
      <c r="C11" s="32"/>
      <c r="D11" s="32" t="s">
        <v>10</v>
      </c>
      <c r="E11" s="33"/>
      <c r="F11" s="34"/>
      <c r="G11" s="34"/>
      <c r="H11" s="34"/>
      <c r="I11" s="34"/>
      <c r="J11" s="34"/>
      <c r="K11" s="34"/>
      <c r="L11" s="34"/>
      <c r="M11" s="35"/>
    </row>
    <row r="12" spans="2:13" ht="15">
      <c r="B12" s="36"/>
      <c r="C12" s="37"/>
      <c r="D12" s="37" t="s">
        <v>11</v>
      </c>
      <c r="E12" s="45">
        <v>1102.3</v>
      </c>
      <c r="F12" s="37"/>
      <c r="G12" s="37"/>
      <c r="H12" s="37"/>
      <c r="I12" s="37"/>
      <c r="J12" s="37"/>
      <c r="K12" s="37"/>
      <c r="L12" s="37"/>
      <c r="M12" s="29"/>
    </row>
    <row r="13" spans="2:13" ht="15">
      <c r="B13" s="36"/>
      <c r="C13" s="37"/>
      <c r="D13" s="37" t="s">
        <v>12</v>
      </c>
      <c r="E13" s="45">
        <v>1200</v>
      </c>
      <c r="F13" s="37"/>
      <c r="G13" s="37"/>
      <c r="H13" s="37"/>
      <c r="I13" s="37"/>
      <c r="J13" s="37"/>
      <c r="K13" s="37"/>
      <c r="L13" s="37"/>
      <c r="M13" s="29"/>
    </row>
    <row r="14" spans="2:13" ht="15">
      <c r="B14" s="36"/>
      <c r="C14" s="37"/>
      <c r="D14" s="37" t="s">
        <v>13</v>
      </c>
      <c r="E14" s="46" t="s">
        <v>14</v>
      </c>
      <c r="F14" s="37"/>
      <c r="G14" s="37"/>
      <c r="H14" s="37"/>
      <c r="I14" s="37"/>
      <c r="J14" s="37"/>
      <c r="K14" s="37"/>
      <c r="L14" s="37"/>
      <c r="M14" s="29"/>
    </row>
    <row r="15" spans="2:13" ht="15">
      <c r="B15" s="36"/>
      <c r="C15" s="37"/>
      <c r="D15" s="37" t="s">
        <v>15</v>
      </c>
      <c r="E15" s="47" t="s">
        <v>16</v>
      </c>
      <c r="F15" s="37"/>
      <c r="G15" s="37"/>
      <c r="H15" s="37"/>
      <c r="I15" s="37"/>
      <c r="J15" s="37"/>
      <c r="K15" s="37"/>
      <c r="L15" s="37"/>
      <c r="M15" s="29"/>
    </row>
    <row r="16" spans="2:13" ht="21" customHeight="1">
      <c r="B16" s="36"/>
      <c r="C16" s="37"/>
      <c r="D16" s="37" t="s">
        <v>17</v>
      </c>
      <c r="E16" s="45" t="s">
        <v>86</v>
      </c>
      <c r="F16" s="48"/>
      <c r="G16" s="130"/>
      <c r="H16" s="130"/>
      <c r="I16" s="130"/>
      <c r="J16" s="130"/>
      <c r="K16" s="37"/>
      <c r="L16" s="37"/>
      <c r="M16" s="29"/>
    </row>
    <row r="17" spans="2:13" ht="15.75" thickBot="1">
      <c r="B17" s="36"/>
      <c r="C17" s="37"/>
      <c r="D17" s="37"/>
      <c r="E17" s="49"/>
      <c r="F17" s="37"/>
      <c r="G17" s="37"/>
      <c r="H17" s="37"/>
      <c r="I17" s="37"/>
      <c r="J17" s="37"/>
      <c r="K17" s="37"/>
      <c r="L17" s="37"/>
      <c r="M17" s="29"/>
    </row>
    <row r="18" spans="2:13" ht="15">
      <c r="B18" s="50" t="s">
        <v>18</v>
      </c>
      <c r="C18" s="51"/>
      <c r="D18" s="51" t="s">
        <v>19</v>
      </c>
      <c r="E18" s="113"/>
      <c r="F18" s="52"/>
      <c r="G18" s="52"/>
      <c r="H18" s="52"/>
      <c r="I18" s="52"/>
      <c r="J18" s="52"/>
      <c r="K18" s="52"/>
      <c r="L18" s="52"/>
      <c r="M18" s="35"/>
    </row>
    <row r="19" spans="2:13" ht="15.75">
      <c r="B19" s="26"/>
      <c r="C19" s="27"/>
      <c r="D19" s="37" t="s">
        <v>20</v>
      </c>
      <c r="E19" s="114">
        <v>1182</v>
      </c>
      <c r="F19" s="27"/>
      <c r="G19" s="27"/>
      <c r="H19" s="27"/>
      <c r="I19" s="27"/>
      <c r="J19" s="27"/>
      <c r="K19" s="27"/>
      <c r="L19" s="27"/>
      <c r="M19" s="29"/>
    </row>
    <row r="20" spans="2:13" ht="15.75">
      <c r="B20" s="26"/>
      <c r="C20" s="27"/>
      <c r="D20" s="37" t="s">
        <v>21</v>
      </c>
      <c r="E20" s="115">
        <v>245</v>
      </c>
      <c r="F20" s="27"/>
      <c r="G20" s="27"/>
      <c r="H20" s="27"/>
      <c r="I20" s="27"/>
      <c r="J20" s="27"/>
      <c r="K20" s="27"/>
      <c r="L20" s="27"/>
      <c r="M20" s="29"/>
    </row>
    <row r="21" spans="2:13" ht="15.75">
      <c r="B21" s="26"/>
      <c r="C21" s="27"/>
      <c r="D21" s="37" t="s">
        <v>22</v>
      </c>
      <c r="E21" s="115">
        <v>925</v>
      </c>
      <c r="F21" s="27"/>
      <c r="G21" s="27"/>
      <c r="H21" s="27"/>
      <c r="I21" s="27"/>
      <c r="J21" s="27"/>
      <c r="K21" s="27"/>
      <c r="L21" s="27"/>
      <c r="M21" s="29"/>
    </row>
    <row r="22" spans="2:13" ht="16.5" thickBot="1">
      <c r="B22" s="53"/>
      <c r="C22" s="54"/>
      <c r="D22" s="42" t="s">
        <v>23</v>
      </c>
      <c r="E22" s="115">
        <v>13</v>
      </c>
      <c r="F22" s="54"/>
      <c r="G22" s="54"/>
      <c r="H22" s="54"/>
      <c r="I22" s="54"/>
      <c r="J22" s="54"/>
      <c r="K22" s="54"/>
      <c r="L22" s="54"/>
      <c r="M22" s="55"/>
    </row>
    <row r="23" spans="2:13" ht="15.75" thickBot="1">
      <c r="B23" s="26"/>
      <c r="C23" s="27"/>
      <c r="D23" s="37"/>
      <c r="E23" s="56"/>
      <c r="F23" s="27"/>
      <c r="G23" s="27"/>
      <c r="H23" s="27"/>
      <c r="I23" s="27"/>
      <c r="J23" s="27"/>
      <c r="K23" s="27"/>
      <c r="L23" s="27"/>
      <c r="M23" s="29"/>
    </row>
    <row r="24" spans="2:13" ht="15">
      <c r="B24" s="57" t="s">
        <v>24</v>
      </c>
      <c r="C24" s="58"/>
      <c r="D24" s="59" t="s">
        <v>25</v>
      </c>
      <c r="E24" s="60"/>
      <c r="F24" s="52"/>
      <c r="G24" s="52"/>
      <c r="H24" s="52"/>
      <c r="I24" s="52"/>
      <c r="J24" s="52"/>
      <c r="K24" s="52"/>
      <c r="L24" s="52"/>
      <c r="M24" s="35"/>
    </row>
    <row r="25" spans="2:13" ht="15.75">
      <c r="B25" s="26"/>
      <c r="C25" s="27"/>
      <c r="D25" s="37" t="s">
        <v>26</v>
      </c>
      <c r="E25" s="115">
        <v>252</v>
      </c>
      <c r="F25" s="27"/>
      <c r="G25" s="27"/>
      <c r="H25" s="27"/>
      <c r="I25" s="27"/>
      <c r="J25" s="27"/>
      <c r="K25" s="27"/>
      <c r="L25" s="27"/>
      <c r="M25" s="29"/>
    </row>
    <row r="26" spans="2:13" ht="28.5">
      <c r="B26" s="26"/>
      <c r="C26" s="27"/>
      <c r="D26" s="37" t="s">
        <v>27</v>
      </c>
      <c r="E26" s="115">
        <v>30096</v>
      </c>
      <c r="F26" s="27"/>
      <c r="G26" s="27"/>
      <c r="H26" s="27"/>
      <c r="I26" s="27"/>
      <c r="J26" s="27"/>
      <c r="K26" s="27"/>
      <c r="L26" s="27"/>
      <c r="M26" s="29"/>
    </row>
    <row r="27" spans="2:13" ht="42.75">
      <c r="B27" s="26"/>
      <c r="C27" s="27"/>
      <c r="D27" s="37" t="s">
        <v>28</v>
      </c>
      <c r="E27" s="115">
        <v>189.33</v>
      </c>
      <c r="F27" s="27"/>
      <c r="G27" s="27"/>
      <c r="H27" s="27"/>
      <c r="I27" s="27"/>
      <c r="J27" s="27"/>
      <c r="K27" s="27"/>
      <c r="L27" s="27"/>
      <c r="M27" s="29"/>
    </row>
    <row r="28" spans="2:13" ht="28.5">
      <c r="B28" s="26"/>
      <c r="C28" s="27"/>
      <c r="D28" s="37" t="s">
        <v>29</v>
      </c>
      <c r="E28" s="115">
        <v>56.41</v>
      </c>
      <c r="F28" s="27"/>
      <c r="G28" s="27"/>
      <c r="H28" s="27"/>
      <c r="I28" s="27"/>
      <c r="J28" s="27"/>
      <c r="K28" s="27"/>
      <c r="L28" s="27"/>
      <c r="M28" s="29"/>
    </row>
    <row r="29" spans="2:13" ht="29.25" thickBot="1">
      <c r="B29" s="53"/>
      <c r="C29" s="54"/>
      <c r="D29" s="42" t="s">
        <v>30</v>
      </c>
      <c r="E29" s="115">
        <v>88.74</v>
      </c>
      <c r="F29" s="54"/>
      <c r="G29" s="54"/>
      <c r="H29" s="54"/>
      <c r="I29" s="54"/>
      <c r="J29" s="54"/>
      <c r="K29" s="54"/>
      <c r="L29" s="54"/>
      <c r="M29" s="55"/>
    </row>
    <row r="30" spans="2:13" ht="15.75" thickBot="1">
      <c r="B30" s="26"/>
      <c r="C30" s="27"/>
      <c r="D30" s="27"/>
      <c r="E30" s="61"/>
      <c r="F30" s="27"/>
      <c r="G30" s="27"/>
      <c r="H30" s="27"/>
      <c r="I30" s="27"/>
      <c r="J30" s="27"/>
      <c r="K30" s="27"/>
      <c r="L30" s="27"/>
      <c r="M30" s="29"/>
    </row>
    <row r="31" spans="2:13" ht="15">
      <c r="B31" s="50" t="s">
        <v>31</v>
      </c>
      <c r="C31" s="51"/>
      <c r="D31" s="51" t="s">
        <v>32</v>
      </c>
      <c r="E31" s="60"/>
      <c r="F31" s="52"/>
      <c r="G31" s="52"/>
      <c r="H31" s="52"/>
      <c r="I31" s="52"/>
      <c r="J31" s="52"/>
      <c r="K31" s="52"/>
      <c r="L31" s="52"/>
      <c r="M31" s="35"/>
    </row>
    <row r="32" spans="2:13" ht="15.75">
      <c r="B32" s="26"/>
      <c r="C32" s="27"/>
      <c r="D32" s="37" t="s">
        <v>33</v>
      </c>
      <c r="E32" s="115">
        <v>375.12</v>
      </c>
      <c r="F32" s="27"/>
      <c r="G32" s="27"/>
      <c r="H32" s="27"/>
      <c r="I32" s="27"/>
      <c r="J32" s="27"/>
      <c r="K32" s="27"/>
      <c r="L32" s="27"/>
      <c r="M32" s="29"/>
    </row>
    <row r="33" spans="2:13" ht="15.75">
      <c r="B33" s="26"/>
      <c r="C33" s="27"/>
      <c r="D33" s="37" t="s">
        <v>34</v>
      </c>
      <c r="E33" s="115">
        <v>3.26</v>
      </c>
      <c r="F33" s="27"/>
      <c r="G33" s="27"/>
      <c r="H33" s="27"/>
      <c r="I33" s="27"/>
      <c r="J33" s="27"/>
      <c r="K33" s="27"/>
      <c r="L33" s="27"/>
      <c r="M33" s="29"/>
    </row>
    <row r="34" spans="2:13" ht="15.75">
      <c r="B34" s="26"/>
      <c r="C34" s="27"/>
      <c r="D34" s="37" t="s">
        <v>35</v>
      </c>
      <c r="E34" s="115">
        <v>47.14</v>
      </c>
      <c r="F34" s="27"/>
      <c r="G34" s="27"/>
      <c r="H34" s="27"/>
      <c r="I34" s="27"/>
      <c r="J34" s="27"/>
      <c r="K34" s="27"/>
      <c r="L34" s="27"/>
      <c r="M34" s="29"/>
    </row>
    <row r="35" spans="2:13" ht="15.75">
      <c r="B35" s="26"/>
      <c r="C35" s="27"/>
      <c r="D35" s="37" t="s">
        <v>36</v>
      </c>
      <c r="E35" s="115">
        <v>54.47</v>
      </c>
      <c r="F35" s="27"/>
      <c r="G35" s="27"/>
      <c r="H35" s="27"/>
      <c r="I35" s="27"/>
      <c r="J35" s="27"/>
      <c r="K35" s="27"/>
      <c r="L35" s="27"/>
      <c r="M35" s="29"/>
    </row>
    <row r="36" spans="2:13" ht="15.75">
      <c r="B36" s="26"/>
      <c r="C36" s="27"/>
      <c r="D36" s="37" t="s">
        <v>37</v>
      </c>
      <c r="E36" s="115">
        <v>24</v>
      </c>
      <c r="F36" s="27"/>
      <c r="G36" s="27"/>
      <c r="H36" s="27"/>
      <c r="I36" s="27"/>
      <c r="J36" s="27"/>
      <c r="K36" s="27"/>
      <c r="L36" s="27"/>
      <c r="M36" s="29"/>
    </row>
    <row r="37" spans="2:13" ht="15.75">
      <c r="B37" s="26"/>
      <c r="C37" s="27"/>
      <c r="D37" s="37" t="s">
        <v>38</v>
      </c>
      <c r="E37" s="115">
        <v>3.26</v>
      </c>
      <c r="F37" s="27"/>
      <c r="G37" s="27"/>
      <c r="H37" s="27"/>
      <c r="I37" s="27"/>
      <c r="J37" s="27"/>
      <c r="K37" s="27"/>
      <c r="L37" s="27"/>
      <c r="M37" s="29"/>
    </row>
    <row r="38" spans="2:13" ht="16.5" thickBot="1">
      <c r="B38" s="53"/>
      <c r="C38" s="54"/>
      <c r="D38" s="42" t="s">
        <v>39</v>
      </c>
      <c r="E38" s="115">
        <v>234.43</v>
      </c>
      <c r="F38" s="54"/>
      <c r="G38" s="54"/>
      <c r="H38" s="54"/>
      <c r="I38" s="54"/>
      <c r="J38" s="54"/>
      <c r="K38" s="54"/>
      <c r="L38" s="54"/>
      <c r="M38" s="55"/>
    </row>
    <row r="39" spans="2:13" ht="16.5" thickBot="1">
      <c r="B39" s="26"/>
      <c r="C39" s="27"/>
      <c r="D39" s="27"/>
      <c r="E39" s="116"/>
      <c r="F39" s="27"/>
      <c r="G39" s="27"/>
      <c r="H39" s="27"/>
      <c r="I39" s="27"/>
      <c r="J39" s="27"/>
      <c r="K39" s="27"/>
      <c r="L39" s="27"/>
      <c r="M39" s="29"/>
    </row>
    <row r="40" spans="2:13" ht="15">
      <c r="B40" s="50" t="s">
        <v>40</v>
      </c>
      <c r="C40" s="51"/>
      <c r="D40" s="51" t="s">
        <v>41</v>
      </c>
      <c r="E40" s="60"/>
      <c r="F40" s="52"/>
      <c r="G40" s="52"/>
      <c r="H40" s="52"/>
      <c r="I40" s="52"/>
      <c r="J40" s="52"/>
      <c r="K40" s="52"/>
      <c r="L40" s="52"/>
      <c r="M40" s="35"/>
    </row>
    <row r="41" spans="2:13" ht="15">
      <c r="B41" s="26"/>
      <c r="C41" s="27"/>
      <c r="D41" s="37" t="s">
        <v>42</v>
      </c>
      <c r="E41" s="62">
        <v>66.01</v>
      </c>
      <c r="F41" s="27"/>
      <c r="G41" s="27"/>
      <c r="H41" s="27"/>
      <c r="I41" s="27"/>
      <c r="J41" s="27"/>
      <c r="K41" s="27"/>
      <c r="L41" s="27"/>
      <c r="M41" s="29"/>
    </row>
    <row r="42" spans="2:13" ht="15">
      <c r="B42" s="26"/>
      <c r="C42" s="27"/>
      <c r="D42" s="37" t="s">
        <v>43</v>
      </c>
      <c r="E42" s="45">
        <v>178.82</v>
      </c>
      <c r="F42" s="27"/>
      <c r="G42" s="63"/>
      <c r="H42" s="27"/>
      <c r="I42" s="27"/>
      <c r="J42" s="27"/>
      <c r="K42" s="27"/>
      <c r="L42" s="27"/>
      <c r="M42" s="29"/>
    </row>
    <row r="43" spans="2:13" ht="15">
      <c r="B43" s="26"/>
      <c r="C43" s="27"/>
      <c r="D43" s="37" t="s">
        <v>44</v>
      </c>
      <c r="E43" s="45">
        <v>256.45</v>
      </c>
      <c r="F43" s="27"/>
      <c r="G43" s="63"/>
      <c r="H43" s="27"/>
      <c r="I43" s="27"/>
      <c r="J43" s="27"/>
      <c r="K43" s="27"/>
      <c r="L43" s="27"/>
      <c r="M43" s="29"/>
    </row>
    <row r="44" spans="2:13" ht="15">
      <c r="B44" s="26"/>
      <c r="C44" s="27"/>
      <c r="D44" s="37" t="s">
        <v>45</v>
      </c>
      <c r="E44" s="45">
        <v>182.3</v>
      </c>
      <c r="F44" s="27"/>
      <c r="G44" s="27"/>
      <c r="H44" s="27"/>
      <c r="I44" s="27"/>
      <c r="J44" s="27"/>
      <c r="K44" s="27"/>
      <c r="L44" s="27"/>
      <c r="M44" s="29"/>
    </row>
    <row r="45" spans="2:13" ht="15.75" thickBot="1">
      <c r="B45" s="53"/>
      <c r="C45" s="54"/>
      <c r="D45" s="42" t="s">
        <v>46</v>
      </c>
      <c r="E45" s="64"/>
      <c r="F45" s="54"/>
      <c r="G45" s="54"/>
      <c r="H45" s="54"/>
      <c r="I45" s="54"/>
      <c r="J45" s="54"/>
      <c r="K45" s="54"/>
      <c r="L45" s="54"/>
      <c r="M45" s="55"/>
    </row>
    <row r="46" spans="2:13" ht="15.75" thickBot="1">
      <c r="B46" s="26"/>
      <c r="C46" s="27"/>
      <c r="D46" s="27"/>
      <c r="E46" s="28"/>
      <c r="F46" s="27"/>
      <c r="G46" s="27"/>
      <c r="H46" s="27"/>
      <c r="I46" s="27"/>
      <c r="J46" s="27"/>
      <c r="K46" s="27"/>
      <c r="L46" s="27"/>
      <c r="M46" s="29"/>
    </row>
    <row r="47" spans="2:13" ht="15">
      <c r="B47" s="50" t="s">
        <v>47</v>
      </c>
      <c r="C47" s="51"/>
      <c r="D47" s="51" t="s">
        <v>48</v>
      </c>
      <c r="E47" s="65"/>
      <c r="F47" s="52"/>
      <c r="G47" s="52"/>
      <c r="H47" s="52"/>
      <c r="I47" s="52"/>
      <c r="J47" s="52"/>
      <c r="K47" s="52"/>
      <c r="L47" s="52"/>
      <c r="M47" s="35"/>
    </row>
    <row r="48" spans="2:13" ht="15">
      <c r="B48" s="26"/>
      <c r="C48" s="27"/>
      <c r="D48" s="37" t="s">
        <v>49</v>
      </c>
      <c r="E48" s="45">
        <v>54</v>
      </c>
      <c r="F48" s="48" t="s">
        <v>50</v>
      </c>
      <c r="G48" s="27"/>
      <c r="H48" s="27"/>
      <c r="I48" s="27"/>
      <c r="J48" s="27"/>
      <c r="K48" s="27"/>
      <c r="L48" s="27"/>
      <c r="M48" s="29"/>
    </row>
    <row r="49" spans="2:13" ht="15">
      <c r="B49" s="26"/>
      <c r="C49" s="27"/>
      <c r="D49" s="37" t="s">
        <v>51</v>
      </c>
      <c r="E49" s="45">
        <v>15</v>
      </c>
      <c r="F49" s="27"/>
      <c r="G49" s="27"/>
      <c r="H49" s="27"/>
      <c r="I49" s="27"/>
      <c r="J49" s="27"/>
      <c r="K49" s="27"/>
      <c r="L49" s="27"/>
      <c r="M49" s="29"/>
    </row>
    <row r="50" spans="2:13" ht="15">
      <c r="B50" s="26"/>
      <c r="C50" s="27"/>
      <c r="D50" s="37" t="s">
        <v>52</v>
      </c>
      <c r="E50" s="45">
        <v>2</v>
      </c>
      <c r="F50" s="27"/>
      <c r="G50" s="27"/>
      <c r="H50" s="27"/>
      <c r="I50" s="27"/>
      <c r="J50" s="27"/>
      <c r="K50" s="27"/>
      <c r="L50" s="27"/>
      <c r="M50" s="29"/>
    </row>
    <row r="51" spans="2:13" ht="15.75" thickBot="1">
      <c r="B51" s="53"/>
      <c r="C51" s="54"/>
      <c r="D51" s="54"/>
      <c r="E51" s="66"/>
      <c r="F51" s="54"/>
      <c r="G51" s="54"/>
      <c r="H51" s="54"/>
      <c r="I51" s="54"/>
      <c r="J51" s="54"/>
      <c r="K51" s="54"/>
      <c r="L51" s="54"/>
      <c r="M51" s="55"/>
    </row>
    <row r="52" spans="2:13" ht="15.75" thickBot="1">
      <c r="B52" s="26"/>
      <c r="C52" s="27"/>
      <c r="D52" s="27"/>
      <c r="E52" s="28"/>
      <c r="F52" s="27"/>
      <c r="G52" s="27"/>
      <c r="H52" s="27"/>
      <c r="I52" s="27"/>
      <c r="J52" s="27"/>
      <c r="K52" s="27"/>
      <c r="L52" s="27"/>
      <c r="M52" s="29"/>
    </row>
    <row r="53" spans="2:13" ht="15">
      <c r="B53" s="31" t="s">
        <v>53</v>
      </c>
      <c r="C53" s="32"/>
      <c r="D53" s="32" t="s">
        <v>54</v>
      </c>
      <c r="E53" s="33"/>
      <c r="F53" s="34"/>
      <c r="G53" s="34"/>
      <c r="H53" s="34"/>
      <c r="I53" s="34"/>
      <c r="J53" s="34"/>
      <c r="K53" s="34"/>
      <c r="L53" s="34"/>
      <c r="M53" s="35"/>
    </row>
    <row r="54" spans="2:13" ht="15.75">
      <c r="B54" s="36"/>
      <c r="C54" s="37"/>
      <c r="D54" s="37" t="s">
        <v>55</v>
      </c>
      <c r="E54" s="117">
        <v>223</v>
      </c>
      <c r="F54" s="37"/>
      <c r="G54" s="37"/>
      <c r="H54" s="37"/>
      <c r="I54" s="37"/>
      <c r="J54" s="37"/>
      <c r="K54" s="37"/>
      <c r="L54" s="37"/>
      <c r="M54" s="29"/>
    </row>
    <row r="55" spans="2:13" ht="15.75">
      <c r="B55" s="36"/>
      <c r="C55" s="37"/>
      <c r="D55" s="37" t="s">
        <v>56</v>
      </c>
      <c r="E55" s="117">
        <v>17</v>
      </c>
      <c r="F55" s="37"/>
      <c r="G55" s="37"/>
      <c r="H55" s="37"/>
      <c r="I55" s="37"/>
      <c r="J55" s="37"/>
      <c r="K55" s="37"/>
      <c r="L55" s="37"/>
      <c r="M55" s="29"/>
    </row>
    <row r="56" spans="2:13" ht="15.75">
      <c r="B56" s="36"/>
      <c r="C56" s="37"/>
      <c r="D56" s="37" t="s">
        <v>57</v>
      </c>
      <c r="E56" s="117">
        <v>238</v>
      </c>
      <c r="F56" s="37"/>
      <c r="G56" s="37"/>
      <c r="H56" s="37"/>
      <c r="I56" s="37"/>
      <c r="J56" s="37"/>
      <c r="K56" s="37"/>
      <c r="L56" s="37"/>
      <c r="M56" s="29"/>
    </row>
    <row r="57" spans="2:13" ht="15.75">
      <c r="B57" s="36"/>
      <c r="C57" s="37"/>
      <c r="D57" s="37" t="s">
        <v>58</v>
      </c>
      <c r="E57" s="117">
        <v>19</v>
      </c>
      <c r="F57" s="37"/>
      <c r="G57" s="37"/>
      <c r="H57" s="37"/>
      <c r="I57" s="37"/>
      <c r="J57" s="37"/>
      <c r="K57" s="37"/>
      <c r="L57" s="37"/>
      <c r="M57" s="29"/>
    </row>
    <row r="58" spans="2:13" ht="15.75">
      <c r="B58" s="36"/>
      <c r="C58" s="37"/>
      <c r="D58" s="37" t="s">
        <v>59</v>
      </c>
      <c r="E58" s="117">
        <v>53</v>
      </c>
      <c r="F58" s="37"/>
      <c r="G58" s="37"/>
      <c r="H58" s="37"/>
      <c r="I58" s="37"/>
      <c r="J58" s="37"/>
      <c r="K58" s="37"/>
      <c r="L58" s="37"/>
      <c r="M58" s="29"/>
    </row>
    <row r="59" spans="2:13" ht="15.75" thickBot="1">
      <c r="B59" s="53"/>
      <c r="C59" s="54"/>
      <c r="D59" s="54"/>
      <c r="E59" s="66"/>
      <c r="F59" s="54"/>
      <c r="G59" s="54"/>
      <c r="H59" s="54"/>
      <c r="I59" s="54"/>
      <c r="J59" s="54"/>
      <c r="K59" s="54"/>
      <c r="L59" s="54"/>
      <c r="M59" s="55"/>
    </row>
    <row r="60" spans="2:13" ht="15.75" thickBot="1">
      <c r="B60" s="26"/>
      <c r="C60" s="27"/>
      <c r="D60" s="27"/>
      <c r="E60" s="28"/>
      <c r="F60" s="27"/>
      <c r="G60" s="27"/>
      <c r="H60" s="27"/>
      <c r="I60" s="27"/>
      <c r="J60" s="27"/>
      <c r="K60" s="27"/>
      <c r="L60" s="27"/>
      <c r="M60" s="29"/>
    </row>
    <row r="61" spans="2:13" ht="15">
      <c r="B61" s="50" t="s">
        <v>60</v>
      </c>
      <c r="C61" s="51"/>
      <c r="D61" s="51" t="s">
        <v>61</v>
      </c>
      <c r="E61" s="67"/>
      <c r="F61" s="52"/>
      <c r="G61" s="52"/>
      <c r="H61" s="52"/>
      <c r="I61" s="52"/>
      <c r="J61" s="52"/>
      <c r="K61" s="52"/>
      <c r="L61" s="52"/>
      <c r="M61" s="35"/>
    </row>
    <row r="62" spans="2:13" ht="15">
      <c r="B62" s="26"/>
      <c r="C62" s="27"/>
      <c r="D62" s="37" t="s">
        <v>62</v>
      </c>
      <c r="E62" s="45">
        <v>40.87</v>
      </c>
      <c r="F62" s="68" t="s">
        <v>288</v>
      </c>
      <c r="G62" s="27"/>
      <c r="H62" s="27"/>
      <c r="I62" s="27"/>
      <c r="J62" s="27"/>
      <c r="K62" s="27"/>
      <c r="L62" s="27"/>
      <c r="M62" s="29"/>
    </row>
    <row r="63" spans="2:13" ht="15">
      <c r="B63" s="26"/>
      <c r="C63" s="27"/>
      <c r="D63" s="37" t="s">
        <v>63</v>
      </c>
      <c r="E63" s="45">
        <v>14.08</v>
      </c>
      <c r="F63" s="27"/>
      <c r="G63" s="27"/>
      <c r="H63" s="27"/>
      <c r="I63" s="27"/>
      <c r="J63" s="27"/>
      <c r="K63" s="27"/>
      <c r="L63" s="27"/>
      <c r="M63" s="29"/>
    </row>
    <row r="64" spans="2:13" ht="28.5">
      <c r="B64" s="26"/>
      <c r="C64" s="27"/>
      <c r="D64" s="37" t="s">
        <v>64</v>
      </c>
      <c r="E64" s="45">
        <v>26.91</v>
      </c>
      <c r="F64" s="27"/>
      <c r="G64" s="27"/>
      <c r="H64" s="27"/>
      <c r="I64" s="27"/>
      <c r="J64" s="27"/>
      <c r="K64" s="27"/>
      <c r="L64" s="27"/>
      <c r="M64" s="29"/>
    </row>
    <row r="65" spans="2:13" ht="15">
      <c r="B65" s="26"/>
      <c r="C65" s="69"/>
      <c r="D65" s="37" t="s">
        <v>65</v>
      </c>
      <c r="E65" s="37">
        <v>26.79</v>
      </c>
      <c r="F65" s="27"/>
      <c r="G65" s="27"/>
      <c r="H65" s="27"/>
      <c r="I65" s="27"/>
      <c r="J65" s="27"/>
      <c r="K65" s="27"/>
      <c r="L65" s="27"/>
      <c r="M65" s="29"/>
    </row>
    <row r="66" spans="2:13" ht="29.25" thickBot="1">
      <c r="B66" s="53"/>
      <c r="C66" s="70"/>
      <c r="D66" s="42" t="s">
        <v>66</v>
      </c>
      <c r="E66" s="71">
        <v>1</v>
      </c>
      <c r="F66" s="42"/>
      <c r="G66" s="54"/>
      <c r="H66" s="54"/>
      <c r="I66" s="54"/>
      <c r="J66" s="54"/>
      <c r="K66" s="54"/>
      <c r="L66" s="54"/>
      <c r="M66" s="55"/>
    </row>
    <row r="67" spans="2:13" ht="15.75" thickBot="1">
      <c r="B67" s="72"/>
      <c r="C67" s="73"/>
      <c r="D67" s="74"/>
      <c r="E67" s="75"/>
      <c r="F67" s="74"/>
      <c r="G67" s="76"/>
      <c r="H67" s="76"/>
      <c r="I67" s="76"/>
      <c r="J67" s="76"/>
      <c r="K67" s="76"/>
      <c r="L67" s="76"/>
      <c r="M67" s="77"/>
    </row>
    <row r="68" spans="2:13" ht="15">
      <c r="B68" s="78" t="s">
        <v>67</v>
      </c>
      <c r="C68" s="79"/>
      <c r="D68" s="79" t="s">
        <v>68</v>
      </c>
      <c r="E68" s="61"/>
      <c r="F68" s="27"/>
      <c r="G68" s="27"/>
      <c r="H68" s="27"/>
      <c r="I68" s="27"/>
      <c r="J68" s="27"/>
      <c r="K68" s="27"/>
      <c r="L68" s="27"/>
      <c r="M68" s="29"/>
    </row>
    <row r="69" spans="2:13" ht="15">
      <c r="B69" s="26"/>
      <c r="C69" s="27"/>
      <c r="D69" s="27"/>
      <c r="E69" s="61"/>
      <c r="F69" s="27"/>
      <c r="G69" s="27"/>
      <c r="H69" s="27"/>
      <c r="I69" s="27"/>
      <c r="J69" s="27"/>
      <c r="K69" s="27"/>
      <c r="L69" s="27"/>
      <c r="M69" s="29"/>
    </row>
    <row r="70" spans="2:13" ht="15">
      <c r="B70" s="26"/>
      <c r="C70" s="27"/>
      <c r="D70" s="37" t="s">
        <v>69</v>
      </c>
      <c r="E70" s="80">
        <v>307.26</v>
      </c>
      <c r="F70" s="27"/>
      <c r="G70" s="27"/>
      <c r="H70" s="27"/>
      <c r="I70" s="27"/>
      <c r="J70" s="27"/>
      <c r="K70" s="27"/>
      <c r="L70" s="27"/>
      <c r="M70" s="29"/>
    </row>
    <row r="71" spans="2:13" ht="15">
      <c r="B71" s="26"/>
      <c r="C71" s="27"/>
      <c r="D71" s="37" t="s">
        <v>70</v>
      </c>
      <c r="E71" s="80">
        <v>245.736</v>
      </c>
      <c r="F71" s="27"/>
      <c r="G71" s="27"/>
      <c r="H71" s="27"/>
      <c r="I71" s="27"/>
      <c r="J71" s="27"/>
      <c r="K71" s="27"/>
      <c r="L71" s="27"/>
      <c r="M71" s="29"/>
    </row>
    <row r="72" spans="2:13" ht="29.25" thickBot="1">
      <c r="B72" s="53"/>
      <c r="C72" s="54"/>
      <c r="D72" s="42" t="s">
        <v>71</v>
      </c>
      <c r="E72" s="81" t="s">
        <v>72</v>
      </c>
      <c r="F72" s="54"/>
      <c r="G72" s="54"/>
      <c r="H72" s="54"/>
      <c r="I72" s="54"/>
      <c r="J72" s="54"/>
      <c r="K72" s="54"/>
      <c r="L72" s="54"/>
      <c r="M72" s="55"/>
    </row>
    <row r="73" spans="2:13" ht="15.75" thickBot="1">
      <c r="B73" s="26"/>
      <c r="C73" s="27"/>
      <c r="D73" s="27"/>
      <c r="E73" s="28"/>
      <c r="F73" s="27"/>
      <c r="G73" s="27"/>
      <c r="H73" s="27"/>
      <c r="I73" s="27"/>
      <c r="J73" s="27"/>
      <c r="K73" s="27"/>
      <c r="L73" s="27"/>
      <c r="M73" s="29"/>
    </row>
    <row r="74" spans="2:13" ht="15">
      <c r="B74" s="82" t="s">
        <v>73</v>
      </c>
      <c r="C74" s="83"/>
      <c r="D74" s="131" t="s">
        <v>74</v>
      </c>
      <c r="E74" s="132"/>
      <c r="F74" s="132"/>
      <c r="G74" s="132"/>
      <c r="H74" s="132"/>
      <c r="I74" s="132"/>
      <c r="J74" s="132"/>
      <c r="K74" s="132"/>
      <c r="L74" s="132"/>
      <c r="M74" s="133"/>
    </row>
    <row r="75" spans="2:13" ht="30">
      <c r="B75" s="84" t="s">
        <v>75</v>
      </c>
      <c r="C75" s="84" t="s">
        <v>76</v>
      </c>
      <c r="D75" s="85" t="s">
        <v>77</v>
      </c>
      <c r="E75" s="85" t="s">
        <v>78</v>
      </c>
      <c r="F75" s="85" t="s">
        <v>79</v>
      </c>
      <c r="G75" s="85" t="s">
        <v>80</v>
      </c>
      <c r="H75" s="85" t="s">
        <v>81</v>
      </c>
      <c r="I75" s="85" t="s">
        <v>82</v>
      </c>
      <c r="J75" s="86" t="s">
        <v>83</v>
      </c>
      <c r="K75" s="86" t="s">
        <v>88</v>
      </c>
      <c r="L75" s="86" t="s">
        <v>89</v>
      </c>
      <c r="M75" s="84" t="s">
        <v>84</v>
      </c>
    </row>
    <row r="76" spans="2:13" ht="15">
      <c r="B76" s="85">
        <v>1</v>
      </c>
      <c r="C76" s="87" t="s">
        <v>90</v>
      </c>
      <c r="D76" s="88" t="s">
        <v>101</v>
      </c>
      <c r="E76" s="85">
        <v>1</v>
      </c>
      <c r="F76" s="89">
        <v>0.4046</v>
      </c>
      <c r="G76" s="89">
        <v>0.41</v>
      </c>
      <c r="H76" s="89">
        <v>0.35</v>
      </c>
      <c r="I76" s="89">
        <v>184</v>
      </c>
      <c r="J76" s="89">
        <v>0.4046</v>
      </c>
      <c r="K76" s="90" t="s">
        <v>171</v>
      </c>
      <c r="L76" s="91"/>
      <c r="M76" s="92">
        <v>1</v>
      </c>
    </row>
    <row r="77" spans="2:13" ht="15">
      <c r="B77" s="85">
        <v>2</v>
      </c>
      <c r="C77" s="87" t="s">
        <v>90</v>
      </c>
      <c r="D77" s="88" t="s">
        <v>102</v>
      </c>
      <c r="E77" s="85">
        <v>1</v>
      </c>
      <c r="F77" s="89">
        <v>0.4046</v>
      </c>
      <c r="G77" s="89">
        <v>0.41</v>
      </c>
      <c r="H77" s="89">
        <v>0.35</v>
      </c>
      <c r="I77" s="89">
        <v>184</v>
      </c>
      <c r="J77" s="89">
        <v>0.4046</v>
      </c>
      <c r="K77" s="90" t="s">
        <v>172</v>
      </c>
      <c r="L77" s="91"/>
      <c r="M77" s="92">
        <v>1</v>
      </c>
    </row>
    <row r="78" spans="2:13" ht="15">
      <c r="B78" s="85">
        <v>3</v>
      </c>
      <c r="C78" s="87" t="s">
        <v>90</v>
      </c>
      <c r="D78" s="88" t="s">
        <v>103</v>
      </c>
      <c r="E78" s="85">
        <v>1</v>
      </c>
      <c r="F78" s="89">
        <v>0.4046</v>
      </c>
      <c r="G78" s="89">
        <v>0.41</v>
      </c>
      <c r="H78" s="89">
        <v>0.35</v>
      </c>
      <c r="I78" s="89">
        <v>184</v>
      </c>
      <c r="J78" s="89">
        <v>0.4046</v>
      </c>
      <c r="K78" s="90" t="s">
        <v>173</v>
      </c>
      <c r="L78" s="91"/>
      <c r="M78" s="92">
        <v>1</v>
      </c>
    </row>
    <row r="79" spans="2:13" ht="15">
      <c r="B79" s="85">
        <v>4</v>
      </c>
      <c r="C79" s="87" t="s">
        <v>90</v>
      </c>
      <c r="D79" s="88" t="s">
        <v>104</v>
      </c>
      <c r="E79" s="85">
        <v>1</v>
      </c>
      <c r="F79" s="89">
        <v>0.4046</v>
      </c>
      <c r="G79" s="89">
        <v>0.41</v>
      </c>
      <c r="H79" s="89">
        <v>0.35</v>
      </c>
      <c r="I79" s="89">
        <v>184</v>
      </c>
      <c r="J79" s="89">
        <v>0.4046</v>
      </c>
      <c r="K79" s="90" t="s">
        <v>174</v>
      </c>
      <c r="L79" s="91"/>
      <c r="M79" s="92">
        <v>1</v>
      </c>
    </row>
    <row r="80" spans="2:13" ht="15">
      <c r="B80" s="85">
        <v>5</v>
      </c>
      <c r="C80" s="87" t="s">
        <v>90</v>
      </c>
      <c r="D80" s="93" t="s">
        <v>105</v>
      </c>
      <c r="E80" s="85">
        <v>1</v>
      </c>
      <c r="F80" s="89">
        <v>0.4046</v>
      </c>
      <c r="G80" s="89">
        <v>0.41</v>
      </c>
      <c r="H80" s="89">
        <v>0.35</v>
      </c>
      <c r="I80" s="89">
        <v>184</v>
      </c>
      <c r="J80" s="89">
        <v>0.4046</v>
      </c>
      <c r="K80" s="90" t="s">
        <v>175</v>
      </c>
      <c r="L80" s="91"/>
      <c r="M80" s="92">
        <v>1</v>
      </c>
    </row>
    <row r="81" spans="2:13" ht="15">
      <c r="B81" s="85">
        <v>6</v>
      </c>
      <c r="C81" s="87" t="s">
        <v>90</v>
      </c>
      <c r="D81" s="88" t="s">
        <v>106</v>
      </c>
      <c r="E81" s="85">
        <v>1</v>
      </c>
      <c r="F81" s="89">
        <v>0.4046</v>
      </c>
      <c r="G81" s="89">
        <v>0.41</v>
      </c>
      <c r="H81" s="89">
        <v>0.35</v>
      </c>
      <c r="I81" s="89">
        <v>184</v>
      </c>
      <c r="J81" s="89">
        <v>0.4046</v>
      </c>
      <c r="K81" s="90" t="s">
        <v>176</v>
      </c>
      <c r="L81" s="91"/>
      <c r="M81" s="92">
        <v>1</v>
      </c>
    </row>
    <row r="82" spans="2:13" ht="15">
      <c r="B82" s="85">
        <v>7</v>
      </c>
      <c r="C82" s="87" t="s">
        <v>90</v>
      </c>
      <c r="D82" s="88" t="s">
        <v>107</v>
      </c>
      <c r="E82" s="85">
        <v>1</v>
      </c>
      <c r="F82" s="89">
        <v>0.4046</v>
      </c>
      <c r="G82" s="89">
        <v>0.41</v>
      </c>
      <c r="H82" s="89">
        <v>0.35</v>
      </c>
      <c r="I82" s="89">
        <v>184</v>
      </c>
      <c r="J82" s="89">
        <v>0.4046</v>
      </c>
      <c r="K82" s="90" t="s">
        <v>177</v>
      </c>
      <c r="L82" s="91"/>
      <c r="M82" s="92">
        <v>1</v>
      </c>
    </row>
    <row r="83" spans="2:13" ht="15">
      <c r="B83" s="85">
        <v>8</v>
      </c>
      <c r="C83" s="87" t="s">
        <v>90</v>
      </c>
      <c r="D83" s="88" t="s">
        <v>108</v>
      </c>
      <c r="E83" s="85">
        <v>1</v>
      </c>
      <c r="F83" s="89">
        <v>0.4046</v>
      </c>
      <c r="G83" s="89">
        <v>0.41</v>
      </c>
      <c r="H83" s="89">
        <v>0.35</v>
      </c>
      <c r="I83" s="89">
        <v>184</v>
      </c>
      <c r="J83" s="89">
        <v>0.4046</v>
      </c>
      <c r="K83" s="90" t="s">
        <v>178</v>
      </c>
      <c r="L83" s="91"/>
      <c r="M83" s="92">
        <v>1</v>
      </c>
    </row>
    <row r="84" spans="2:13" ht="15">
      <c r="B84" s="85">
        <v>9</v>
      </c>
      <c r="C84" s="87" t="s">
        <v>90</v>
      </c>
      <c r="D84" s="88" t="s">
        <v>109</v>
      </c>
      <c r="E84" s="85">
        <v>1</v>
      </c>
      <c r="F84" s="89">
        <v>0.4046</v>
      </c>
      <c r="G84" s="89">
        <v>0.41</v>
      </c>
      <c r="H84" s="89">
        <v>0.35</v>
      </c>
      <c r="I84" s="89">
        <v>184</v>
      </c>
      <c r="J84" s="89">
        <v>0.4046</v>
      </c>
      <c r="K84" s="90" t="s">
        <v>179</v>
      </c>
      <c r="L84" s="91"/>
      <c r="M84" s="92">
        <v>1</v>
      </c>
    </row>
    <row r="85" spans="2:13" ht="15">
      <c r="B85" s="85">
        <v>10</v>
      </c>
      <c r="C85" s="87" t="s">
        <v>90</v>
      </c>
      <c r="D85" s="93" t="s">
        <v>110</v>
      </c>
      <c r="E85" s="85">
        <v>1</v>
      </c>
      <c r="F85" s="89">
        <v>0.4046</v>
      </c>
      <c r="G85" s="89">
        <v>0.41</v>
      </c>
      <c r="H85" s="89">
        <v>0.35</v>
      </c>
      <c r="I85" s="89">
        <v>184</v>
      </c>
      <c r="J85" s="89">
        <v>0.4046</v>
      </c>
      <c r="K85" s="90" t="s">
        <v>180</v>
      </c>
      <c r="L85" s="91"/>
      <c r="M85" s="92">
        <v>1</v>
      </c>
    </row>
    <row r="86" spans="2:13" ht="15">
      <c r="B86" s="85">
        <v>11</v>
      </c>
      <c r="C86" s="87" t="s">
        <v>90</v>
      </c>
      <c r="D86" s="88" t="s">
        <v>111</v>
      </c>
      <c r="E86" s="85">
        <v>1</v>
      </c>
      <c r="F86" s="89">
        <v>0.4046</v>
      </c>
      <c r="G86" s="89">
        <v>0.41</v>
      </c>
      <c r="H86" s="89">
        <v>0.35</v>
      </c>
      <c r="I86" s="89">
        <v>184</v>
      </c>
      <c r="J86" s="89">
        <v>0.4046</v>
      </c>
      <c r="K86" s="90" t="s">
        <v>181</v>
      </c>
      <c r="L86" s="91"/>
      <c r="M86" s="92">
        <v>1</v>
      </c>
    </row>
    <row r="87" spans="2:13" ht="15">
      <c r="B87" s="85">
        <v>12</v>
      </c>
      <c r="C87" s="87" t="s">
        <v>90</v>
      </c>
      <c r="D87" s="88" t="s">
        <v>112</v>
      </c>
      <c r="E87" s="85">
        <v>1</v>
      </c>
      <c r="F87" s="89">
        <v>0.4046</v>
      </c>
      <c r="G87" s="89">
        <v>0.41</v>
      </c>
      <c r="H87" s="89">
        <v>0.35</v>
      </c>
      <c r="I87" s="89">
        <v>184</v>
      </c>
      <c r="J87" s="89">
        <v>0.4046</v>
      </c>
      <c r="K87" s="90" t="s">
        <v>182</v>
      </c>
      <c r="L87" s="91"/>
      <c r="M87" s="92">
        <v>1</v>
      </c>
    </row>
    <row r="88" spans="2:13" ht="15">
      <c r="B88" s="85">
        <v>13</v>
      </c>
      <c r="C88" s="87" t="s">
        <v>90</v>
      </c>
      <c r="D88" s="88" t="s">
        <v>113</v>
      </c>
      <c r="E88" s="85">
        <v>1</v>
      </c>
      <c r="F88" s="89">
        <v>0.4046</v>
      </c>
      <c r="G88" s="89">
        <v>0.41</v>
      </c>
      <c r="H88" s="89">
        <v>0.35</v>
      </c>
      <c r="I88" s="89">
        <v>184</v>
      </c>
      <c r="J88" s="89">
        <v>0.4046</v>
      </c>
      <c r="K88" s="90" t="s">
        <v>183</v>
      </c>
      <c r="L88" s="91"/>
      <c r="M88" s="92">
        <v>1</v>
      </c>
    </row>
    <row r="89" spans="2:13" ht="15">
      <c r="B89" s="85">
        <v>14</v>
      </c>
      <c r="C89" s="87" t="s">
        <v>90</v>
      </c>
      <c r="D89" s="88" t="s">
        <v>114</v>
      </c>
      <c r="E89" s="85">
        <v>1</v>
      </c>
      <c r="F89" s="89">
        <v>0.4046</v>
      </c>
      <c r="G89" s="89">
        <v>0.41</v>
      </c>
      <c r="H89" s="89">
        <v>0.35</v>
      </c>
      <c r="I89" s="89">
        <v>184</v>
      </c>
      <c r="J89" s="89">
        <v>0.4046</v>
      </c>
      <c r="K89" s="90" t="s">
        <v>184</v>
      </c>
      <c r="L89" s="91"/>
      <c r="M89" s="92">
        <v>1</v>
      </c>
    </row>
    <row r="90" spans="2:13" ht="15">
      <c r="B90" s="85">
        <v>15</v>
      </c>
      <c r="C90" s="87" t="s">
        <v>90</v>
      </c>
      <c r="D90" s="88" t="s">
        <v>115</v>
      </c>
      <c r="E90" s="85">
        <v>1</v>
      </c>
      <c r="F90" s="89">
        <v>0.4046</v>
      </c>
      <c r="G90" s="89">
        <v>0.41</v>
      </c>
      <c r="H90" s="89">
        <v>0.35</v>
      </c>
      <c r="I90" s="89">
        <v>184</v>
      </c>
      <c r="J90" s="89">
        <v>0.4046</v>
      </c>
      <c r="K90" s="90" t="s">
        <v>185</v>
      </c>
      <c r="L90" s="91"/>
      <c r="M90" s="92">
        <v>1</v>
      </c>
    </row>
    <row r="91" spans="2:13" ht="15">
      <c r="B91" s="85">
        <v>16</v>
      </c>
      <c r="C91" s="87" t="s">
        <v>90</v>
      </c>
      <c r="D91" s="88" t="s">
        <v>116</v>
      </c>
      <c r="E91" s="85">
        <v>1</v>
      </c>
      <c r="F91" s="89">
        <v>0.4046</v>
      </c>
      <c r="G91" s="89">
        <v>0.41</v>
      </c>
      <c r="H91" s="89">
        <v>0.35</v>
      </c>
      <c r="I91" s="89">
        <v>184</v>
      </c>
      <c r="J91" s="89">
        <v>0.4046</v>
      </c>
      <c r="K91" s="90" t="s">
        <v>186</v>
      </c>
      <c r="L91" s="91"/>
      <c r="M91" s="92">
        <v>1</v>
      </c>
    </row>
    <row r="92" spans="2:13" ht="15">
      <c r="B92" s="85">
        <v>17</v>
      </c>
      <c r="C92" s="87" t="s">
        <v>90</v>
      </c>
      <c r="D92" s="88" t="s">
        <v>117</v>
      </c>
      <c r="E92" s="85">
        <v>1</v>
      </c>
      <c r="F92" s="89">
        <v>0.4046</v>
      </c>
      <c r="G92" s="89">
        <v>0.41</v>
      </c>
      <c r="H92" s="89">
        <v>0.35</v>
      </c>
      <c r="I92" s="89">
        <v>184</v>
      </c>
      <c r="J92" s="89">
        <v>0.4046</v>
      </c>
      <c r="K92" s="90" t="s">
        <v>187</v>
      </c>
      <c r="L92" s="91"/>
      <c r="M92" s="92">
        <v>1</v>
      </c>
    </row>
    <row r="93" spans="2:13" ht="15">
      <c r="B93" s="85">
        <v>18</v>
      </c>
      <c r="C93" s="87" t="s">
        <v>90</v>
      </c>
      <c r="D93" s="88" t="s">
        <v>118</v>
      </c>
      <c r="E93" s="85">
        <v>1</v>
      </c>
      <c r="F93" s="89">
        <v>0.4046</v>
      </c>
      <c r="G93" s="89">
        <v>0.41</v>
      </c>
      <c r="H93" s="89">
        <v>0.35</v>
      </c>
      <c r="I93" s="89">
        <v>184</v>
      </c>
      <c r="J93" s="89">
        <v>0.4046</v>
      </c>
      <c r="K93" s="90" t="s">
        <v>188</v>
      </c>
      <c r="L93" s="91"/>
      <c r="M93" s="92">
        <v>1</v>
      </c>
    </row>
    <row r="94" spans="2:13" ht="15">
      <c r="B94" s="85">
        <v>19</v>
      </c>
      <c r="C94" s="87" t="s">
        <v>90</v>
      </c>
      <c r="D94" s="88" t="s">
        <v>118</v>
      </c>
      <c r="E94" s="85">
        <v>1</v>
      </c>
      <c r="F94" s="89">
        <v>0.4046</v>
      </c>
      <c r="G94" s="89">
        <v>0.41</v>
      </c>
      <c r="H94" s="89">
        <v>0.35</v>
      </c>
      <c r="I94" s="89">
        <v>184</v>
      </c>
      <c r="J94" s="89">
        <v>0.4046</v>
      </c>
      <c r="K94" s="90" t="s">
        <v>189</v>
      </c>
      <c r="L94" s="91"/>
      <c r="M94" s="92">
        <v>1</v>
      </c>
    </row>
    <row r="95" spans="2:13" ht="15">
      <c r="B95" s="85">
        <v>20</v>
      </c>
      <c r="C95" s="87" t="s">
        <v>90</v>
      </c>
      <c r="D95" s="88" t="s">
        <v>119</v>
      </c>
      <c r="E95" s="85">
        <v>1</v>
      </c>
      <c r="F95" s="89">
        <v>0.4046</v>
      </c>
      <c r="G95" s="89">
        <v>0.41</v>
      </c>
      <c r="H95" s="89">
        <v>0.35</v>
      </c>
      <c r="I95" s="89">
        <v>184</v>
      </c>
      <c r="J95" s="89">
        <v>0.4046</v>
      </c>
      <c r="K95" s="90" t="s">
        <v>190</v>
      </c>
      <c r="L95" s="91"/>
      <c r="M95" s="92">
        <v>1</v>
      </c>
    </row>
    <row r="96" spans="2:13" ht="15">
      <c r="B96" s="85">
        <v>21</v>
      </c>
      <c r="C96" s="87" t="s">
        <v>90</v>
      </c>
      <c r="D96" s="88" t="s">
        <v>120</v>
      </c>
      <c r="E96" s="85">
        <v>1</v>
      </c>
      <c r="F96" s="89">
        <v>0.4046</v>
      </c>
      <c r="G96" s="89">
        <v>0.41</v>
      </c>
      <c r="H96" s="89">
        <v>0.35</v>
      </c>
      <c r="I96" s="89">
        <v>184</v>
      </c>
      <c r="J96" s="89">
        <v>0.4046</v>
      </c>
      <c r="K96" s="90" t="s">
        <v>191</v>
      </c>
      <c r="L96" s="91"/>
      <c r="M96" s="92">
        <v>1</v>
      </c>
    </row>
    <row r="97" spans="2:13" ht="15">
      <c r="B97" s="85">
        <v>22</v>
      </c>
      <c r="C97" s="87" t="s">
        <v>90</v>
      </c>
      <c r="D97" s="88" t="s">
        <v>121</v>
      </c>
      <c r="E97" s="85">
        <v>1</v>
      </c>
      <c r="F97" s="89">
        <v>0.4046</v>
      </c>
      <c r="G97" s="89">
        <v>0.41</v>
      </c>
      <c r="H97" s="89">
        <v>0.35</v>
      </c>
      <c r="I97" s="89">
        <v>184</v>
      </c>
      <c r="J97" s="89">
        <v>0.4046</v>
      </c>
      <c r="K97" s="90" t="s">
        <v>192</v>
      </c>
      <c r="L97" s="91"/>
      <c r="M97" s="92">
        <v>1</v>
      </c>
    </row>
    <row r="98" spans="2:13" ht="15">
      <c r="B98" s="85">
        <v>23</v>
      </c>
      <c r="C98" s="87" t="s">
        <v>90</v>
      </c>
      <c r="D98" s="88" t="s">
        <v>122</v>
      </c>
      <c r="E98" s="85">
        <v>1</v>
      </c>
      <c r="F98" s="89">
        <v>0.4046</v>
      </c>
      <c r="G98" s="89">
        <v>0.41</v>
      </c>
      <c r="H98" s="89">
        <v>0.35</v>
      </c>
      <c r="I98" s="89">
        <v>184</v>
      </c>
      <c r="J98" s="89">
        <v>0.4046</v>
      </c>
      <c r="K98" s="90" t="s">
        <v>193</v>
      </c>
      <c r="L98" s="91"/>
      <c r="M98" s="92">
        <v>1</v>
      </c>
    </row>
    <row r="99" spans="2:13" ht="15">
      <c r="B99" s="85">
        <v>24</v>
      </c>
      <c r="C99" s="87" t="s">
        <v>90</v>
      </c>
      <c r="D99" s="88" t="s">
        <v>123</v>
      </c>
      <c r="E99" s="85">
        <v>1</v>
      </c>
      <c r="F99" s="89">
        <v>0.4046</v>
      </c>
      <c r="G99" s="89">
        <v>0.41</v>
      </c>
      <c r="H99" s="89">
        <v>0.35</v>
      </c>
      <c r="I99" s="89">
        <v>184</v>
      </c>
      <c r="J99" s="89">
        <v>0.4046</v>
      </c>
      <c r="K99" s="90" t="s">
        <v>194</v>
      </c>
      <c r="L99" s="91"/>
      <c r="M99" s="92">
        <v>1</v>
      </c>
    </row>
    <row r="100" spans="2:13" ht="15">
      <c r="B100" s="85">
        <v>25</v>
      </c>
      <c r="C100" s="87" t="s">
        <v>90</v>
      </c>
      <c r="D100" s="88" t="s">
        <v>124</v>
      </c>
      <c r="E100" s="85">
        <v>1</v>
      </c>
      <c r="F100" s="89">
        <v>0.4046</v>
      </c>
      <c r="G100" s="89">
        <v>0.41</v>
      </c>
      <c r="H100" s="89">
        <v>0.35</v>
      </c>
      <c r="I100" s="89">
        <v>184</v>
      </c>
      <c r="J100" s="89">
        <v>0.4046</v>
      </c>
      <c r="K100" s="90" t="s">
        <v>195</v>
      </c>
      <c r="L100" s="91"/>
      <c r="M100" s="92">
        <v>1</v>
      </c>
    </row>
    <row r="101" spans="2:13" ht="15">
      <c r="B101" s="85">
        <v>26</v>
      </c>
      <c r="C101" s="87" t="s">
        <v>90</v>
      </c>
      <c r="D101" s="93" t="s">
        <v>125</v>
      </c>
      <c r="E101" s="85">
        <v>1</v>
      </c>
      <c r="F101" s="89">
        <v>0.4046</v>
      </c>
      <c r="G101" s="89">
        <v>0.41</v>
      </c>
      <c r="H101" s="89">
        <v>0.35</v>
      </c>
      <c r="I101" s="89">
        <v>184</v>
      </c>
      <c r="J101" s="89">
        <v>0.4046</v>
      </c>
      <c r="K101" s="90" t="s">
        <v>196</v>
      </c>
      <c r="L101" s="91"/>
      <c r="M101" s="92">
        <v>1</v>
      </c>
    </row>
    <row r="102" spans="2:13" ht="15">
      <c r="B102" s="85">
        <v>27</v>
      </c>
      <c r="C102" s="87" t="s">
        <v>90</v>
      </c>
      <c r="D102" s="88" t="s">
        <v>126</v>
      </c>
      <c r="E102" s="85">
        <v>1</v>
      </c>
      <c r="F102" s="89">
        <v>0.4046</v>
      </c>
      <c r="G102" s="89">
        <v>0.41</v>
      </c>
      <c r="H102" s="89">
        <v>0.35</v>
      </c>
      <c r="I102" s="89">
        <v>184</v>
      </c>
      <c r="J102" s="89">
        <v>0.4046</v>
      </c>
      <c r="K102" s="90" t="s">
        <v>197</v>
      </c>
      <c r="L102" s="91"/>
      <c r="M102" s="92">
        <v>1</v>
      </c>
    </row>
    <row r="103" spans="2:13" ht="15">
      <c r="B103" s="85">
        <v>28</v>
      </c>
      <c r="C103" s="87" t="s">
        <v>90</v>
      </c>
      <c r="D103" s="88" t="s">
        <v>127</v>
      </c>
      <c r="E103" s="85">
        <v>1</v>
      </c>
      <c r="F103" s="89">
        <v>0.4046</v>
      </c>
      <c r="G103" s="89">
        <v>0.41</v>
      </c>
      <c r="H103" s="89">
        <v>0.35</v>
      </c>
      <c r="I103" s="89">
        <v>184</v>
      </c>
      <c r="J103" s="89">
        <v>0.4046</v>
      </c>
      <c r="K103" s="90" t="s">
        <v>198</v>
      </c>
      <c r="L103" s="91"/>
      <c r="M103" s="92">
        <v>1</v>
      </c>
    </row>
    <row r="104" spans="2:13" ht="15">
      <c r="B104" s="85">
        <v>29</v>
      </c>
      <c r="C104" s="87" t="s">
        <v>90</v>
      </c>
      <c r="D104" s="93" t="s">
        <v>128</v>
      </c>
      <c r="E104" s="85">
        <v>1</v>
      </c>
      <c r="F104" s="89">
        <v>0.4046</v>
      </c>
      <c r="G104" s="89">
        <v>0.41</v>
      </c>
      <c r="H104" s="89">
        <v>0.35</v>
      </c>
      <c r="I104" s="89">
        <v>184</v>
      </c>
      <c r="J104" s="89">
        <v>0.4046</v>
      </c>
      <c r="K104" s="90" t="s">
        <v>171</v>
      </c>
      <c r="L104" s="91"/>
      <c r="M104" s="92">
        <v>1</v>
      </c>
    </row>
    <row r="105" spans="2:13" ht="15">
      <c r="B105" s="85">
        <v>30</v>
      </c>
      <c r="C105" s="87" t="s">
        <v>90</v>
      </c>
      <c r="D105" s="88" t="s">
        <v>129</v>
      </c>
      <c r="E105" s="85">
        <v>1</v>
      </c>
      <c r="F105" s="89">
        <v>0.4046</v>
      </c>
      <c r="G105" s="89">
        <v>0.41</v>
      </c>
      <c r="H105" s="89">
        <v>0.35</v>
      </c>
      <c r="I105" s="89">
        <v>184</v>
      </c>
      <c r="J105" s="89">
        <v>0.4046</v>
      </c>
      <c r="K105" s="90" t="s">
        <v>199</v>
      </c>
      <c r="L105" s="91"/>
      <c r="M105" s="92">
        <v>1</v>
      </c>
    </row>
    <row r="106" spans="2:13" ht="15">
      <c r="B106" s="85">
        <v>31</v>
      </c>
      <c r="C106" s="87" t="s">
        <v>90</v>
      </c>
      <c r="D106" s="88" t="s">
        <v>130</v>
      </c>
      <c r="E106" s="85">
        <v>1</v>
      </c>
      <c r="F106" s="89">
        <v>0.4046</v>
      </c>
      <c r="G106" s="89">
        <v>0.41</v>
      </c>
      <c r="H106" s="89">
        <v>0.35</v>
      </c>
      <c r="I106" s="89">
        <v>184</v>
      </c>
      <c r="J106" s="89">
        <v>0.4046</v>
      </c>
      <c r="K106" s="90" t="s">
        <v>200</v>
      </c>
      <c r="L106" s="91"/>
      <c r="M106" s="92">
        <v>1</v>
      </c>
    </row>
    <row r="107" spans="2:13" ht="15">
      <c r="B107" s="85">
        <v>32</v>
      </c>
      <c r="C107" s="87" t="s">
        <v>90</v>
      </c>
      <c r="D107" s="93" t="s">
        <v>131</v>
      </c>
      <c r="E107" s="85">
        <v>1</v>
      </c>
      <c r="F107" s="89">
        <v>0.4046</v>
      </c>
      <c r="G107" s="89">
        <v>0.41</v>
      </c>
      <c r="H107" s="89">
        <v>0.35</v>
      </c>
      <c r="I107" s="89">
        <v>184</v>
      </c>
      <c r="J107" s="89">
        <v>0.4046</v>
      </c>
      <c r="K107" s="90" t="s">
        <v>201</v>
      </c>
      <c r="L107" s="91"/>
      <c r="M107" s="92">
        <v>1</v>
      </c>
    </row>
    <row r="108" spans="2:13" ht="15">
      <c r="B108" s="85">
        <v>33</v>
      </c>
      <c r="C108" s="87" t="s">
        <v>90</v>
      </c>
      <c r="D108" s="88" t="s">
        <v>132</v>
      </c>
      <c r="E108" s="85">
        <v>1</v>
      </c>
      <c r="F108" s="89">
        <v>0.4046</v>
      </c>
      <c r="G108" s="89">
        <v>0.41</v>
      </c>
      <c r="H108" s="89">
        <v>0.35</v>
      </c>
      <c r="I108" s="89">
        <v>184</v>
      </c>
      <c r="J108" s="89">
        <v>0.4046</v>
      </c>
      <c r="K108" s="90" t="s">
        <v>202</v>
      </c>
      <c r="L108" s="91"/>
      <c r="M108" s="92">
        <v>1</v>
      </c>
    </row>
    <row r="109" spans="2:13" ht="15">
      <c r="B109" s="85">
        <v>34</v>
      </c>
      <c r="C109" s="87" t="s">
        <v>90</v>
      </c>
      <c r="D109" s="88" t="s">
        <v>133</v>
      </c>
      <c r="E109" s="85">
        <v>1</v>
      </c>
      <c r="F109" s="89">
        <v>0.4046</v>
      </c>
      <c r="G109" s="89">
        <v>0.41</v>
      </c>
      <c r="H109" s="89">
        <v>0.35</v>
      </c>
      <c r="I109" s="89">
        <v>184</v>
      </c>
      <c r="J109" s="89">
        <v>0.4046</v>
      </c>
      <c r="K109" s="90" t="s">
        <v>203</v>
      </c>
      <c r="L109" s="91"/>
      <c r="M109" s="92">
        <v>1</v>
      </c>
    </row>
    <row r="110" spans="2:13" ht="15">
      <c r="B110" s="85">
        <v>35</v>
      </c>
      <c r="C110" s="87" t="s">
        <v>90</v>
      </c>
      <c r="D110" s="88" t="s">
        <v>134</v>
      </c>
      <c r="E110" s="85">
        <v>1</v>
      </c>
      <c r="F110" s="89">
        <v>0.4046</v>
      </c>
      <c r="G110" s="89">
        <v>0.41</v>
      </c>
      <c r="H110" s="89">
        <v>0.35</v>
      </c>
      <c r="I110" s="89">
        <v>184</v>
      </c>
      <c r="J110" s="89">
        <v>0.4046</v>
      </c>
      <c r="K110" s="90" t="s">
        <v>204</v>
      </c>
      <c r="L110" s="91"/>
      <c r="M110" s="92">
        <v>1</v>
      </c>
    </row>
    <row r="111" spans="2:13" ht="15">
      <c r="B111" s="85">
        <v>36</v>
      </c>
      <c r="C111" s="87" t="s">
        <v>90</v>
      </c>
      <c r="D111" s="88" t="s">
        <v>135</v>
      </c>
      <c r="E111" s="85">
        <v>1</v>
      </c>
      <c r="F111" s="89">
        <v>0.4046</v>
      </c>
      <c r="G111" s="89">
        <v>0.41</v>
      </c>
      <c r="H111" s="89">
        <v>0.35</v>
      </c>
      <c r="I111" s="89">
        <v>184</v>
      </c>
      <c r="J111" s="89">
        <v>0.4046</v>
      </c>
      <c r="K111" s="90" t="s">
        <v>205</v>
      </c>
      <c r="L111" s="91"/>
      <c r="M111" s="92">
        <v>1</v>
      </c>
    </row>
    <row r="112" spans="2:13" ht="15">
      <c r="B112" s="85">
        <v>37</v>
      </c>
      <c r="C112" s="87" t="s">
        <v>91</v>
      </c>
      <c r="D112" s="88" t="s">
        <v>101</v>
      </c>
      <c r="E112" s="85">
        <v>1</v>
      </c>
      <c r="F112" s="89" t="s">
        <v>166</v>
      </c>
      <c r="G112" s="89">
        <v>3.67</v>
      </c>
      <c r="H112" s="89">
        <v>3.37</v>
      </c>
      <c r="I112" s="89">
        <v>1775</v>
      </c>
      <c r="J112" s="89">
        <v>3.73</v>
      </c>
      <c r="K112" s="90" t="s">
        <v>206</v>
      </c>
      <c r="L112" s="91"/>
      <c r="M112" s="92">
        <v>1</v>
      </c>
    </row>
    <row r="113" spans="2:13" ht="15">
      <c r="B113" s="85">
        <v>38</v>
      </c>
      <c r="C113" s="87" t="s">
        <v>91</v>
      </c>
      <c r="D113" s="93" t="s">
        <v>105</v>
      </c>
      <c r="E113" s="85">
        <v>1</v>
      </c>
      <c r="F113" s="89" t="s">
        <v>167</v>
      </c>
      <c r="G113" s="89">
        <v>0.74</v>
      </c>
      <c r="H113" s="89">
        <v>0.68</v>
      </c>
      <c r="I113" s="89">
        <v>356</v>
      </c>
      <c r="J113" s="89">
        <v>0.76</v>
      </c>
      <c r="K113" s="90" t="s">
        <v>207</v>
      </c>
      <c r="L113" s="91"/>
      <c r="M113" s="92">
        <v>1</v>
      </c>
    </row>
    <row r="114" spans="2:13" ht="15">
      <c r="B114" s="85">
        <v>39</v>
      </c>
      <c r="C114" s="87" t="s">
        <v>91</v>
      </c>
      <c r="D114" s="88" t="s">
        <v>136</v>
      </c>
      <c r="E114" s="85">
        <v>1</v>
      </c>
      <c r="F114" s="89" t="s">
        <v>166</v>
      </c>
      <c r="G114" s="89">
        <v>3.67</v>
      </c>
      <c r="H114" s="89">
        <v>3.37</v>
      </c>
      <c r="I114" s="89">
        <v>1775</v>
      </c>
      <c r="J114" s="89">
        <v>3.73</v>
      </c>
      <c r="K114" s="90" t="s">
        <v>208</v>
      </c>
      <c r="L114" s="91"/>
      <c r="M114" s="92">
        <v>1</v>
      </c>
    </row>
    <row r="115" spans="2:13" ht="15">
      <c r="B115" s="85">
        <v>40</v>
      </c>
      <c r="C115" s="87" t="s">
        <v>91</v>
      </c>
      <c r="D115" s="88" t="s">
        <v>137</v>
      </c>
      <c r="E115" s="85">
        <v>1</v>
      </c>
      <c r="F115" s="89" t="s">
        <v>168</v>
      </c>
      <c r="G115" s="89">
        <v>7.8661</v>
      </c>
      <c r="H115" s="89">
        <v>7.155</v>
      </c>
      <c r="I115" s="89">
        <v>4285</v>
      </c>
      <c r="J115" s="89">
        <v>8.95</v>
      </c>
      <c r="K115" s="90" t="s">
        <v>209</v>
      </c>
      <c r="L115" s="91"/>
      <c r="M115" s="92">
        <v>1</v>
      </c>
    </row>
    <row r="116" spans="2:13" ht="15">
      <c r="B116" s="85">
        <v>41</v>
      </c>
      <c r="C116" s="87" t="s">
        <v>91</v>
      </c>
      <c r="D116" s="88" t="s">
        <v>138</v>
      </c>
      <c r="E116" s="85">
        <v>1</v>
      </c>
      <c r="F116" s="89" t="s">
        <v>167</v>
      </c>
      <c r="G116" s="89">
        <v>0.74</v>
      </c>
      <c r="H116" s="89">
        <v>0.68</v>
      </c>
      <c r="I116" s="89">
        <v>356</v>
      </c>
      <c r="J116" s="89">
        <v>0.76</v>
      </c>
      <c r="K116" s="90" t="s">
        <v>210</v>
      </c>
      <c r="L116" s="91"/>
      <c r="M116" s="92">
        <v>1</v>
      </c>
    </row>
    <row r="117" spans="2:13" ht="15">
      <c r="B117" s="85">
        <v>42</v>
      </c>
      <c r="C117" s="87" t="s">
        <v>91</v>
      </c>
      <c r="D117" s="88" t="s">
        <v>139</v>
      </c>
      <c r="E117" s="85">
        <v>1</v>
      </c>
      <c r="F117" s="89" t="s">
        <v>168</v>
      </c>
      <c r="G117" s="89">
        <v>7.8661</v>
      </c>
      <c r="H117" s="89">
        <v>7.155</v>
      </c>
      <c r="I117" s="89">
        <v>4285</v>
      </c>
      <c r="J117" s="89">
        <v>8.95</v>
      </c>
      <c r="K117" s="90" t="s">
        <v>211</v>
      </c>
      <c r="L117" s="91"/>
      <c r="M117" s="92">
        <v>1</v>
      </c>
    </row>
    <row r="118" spans="2:13" ht="15">
      <c r="B118" s="85">
        <v>43</v>
      </c>
      <c r="C118" s="87" t="s">
        <v>91</v>
      </c>
      <c r="D118" s="88" t="s">
        <v>140</v>
      </c>
      <c r="E118" s="85">
        <v>1</v>
      </c>
      <c r="F118" s="89" t="s">
        <v>166</v>
      </c>
      <c r="G118" s="89">
        <v>3.67</v>
      </c>
      <c r="H118" s="89">
        <v>3.37</v>
      </c>
      <c r="I118" s="89">
        <v>1775</v>
      </c>
      <c r="J118" s="89">
        <v>3.73</v>
      </c>
      <c r="K118" s="90" t="s">
        <v>212</v>
      </c>
      <c r="L118" s="91"/>
      <c r="M118" s="92">
        <v>1</v>
      </c>
    </row>
    <row r="119" spans="2:13" ht="15">
      <c r="B119" s="85">
        <v>44</v>
      </c>
      <c r="C119" s="87" t="s">
        <v>91</v>
      </c>
      <c r="D119" s="88" t="s">
        <v>141</v>
      </c>
      <c r="E119" s="85">
        <v>1</v>
      </c>
      <c r="F119" s="89" t="s">
        <v>166</v>
      </c>
      <c r="G119" s="89">
        <v>3.67</v>
      </c>
      <c r="H119" s="89">
        <v>3.37</v>
      </c>
      <c r="I119" s="89">
        <v>1775</v>
      </c>
      <c r="J119" s="89">
        <v>3.73</v>
      </c>
      <c r="K119" s="90" t="s">
        <v>213</v>
      </c>
      <c r="L119" s="91"/>
      <c r="M119" s="92">
        <v>1</v>
      </c>
    </row>
    <row r="120" spans="2:13" ht="15">
      <c r="B120" s="85">
        <v>45</v>
      </c>
      <c r="C120" s="87" t="s">
        <v>91</v>
      </c>
      <c r="D120" s="88" t="s">
        <v>142</v>
      </c>
      <c r="E120" s="85">
        <v>1</v>
      </c>
      <c r="F120" s="89" t="s">
        <v>166</v>
      </c>
      <c r="G120" s="89">
        <v>3.67</v>
      </c>
      <c r="H120" s="89">
        <v>3.37</v>
      </c>
      <c r="I120" s="89">
        <v>1775</v>
      </c>
      <c r="J120" s="89">
        <v>3.73</v>
      </c>
      <c r="K120" s="90" t="s">
        <v>214</v>
      </c>
      <c r="L120" s="91"/>
      <c r="M120" s="92">
        <v>1</v>
      </c>
    </row>
    <row r="121" spans="2:13" ht="15">
      <c r="B121" s="85">
        <v>46</v>
      </c>
      <c r="C121" s="87" t="s">
        <v>91</v>
      </c>
      <c r="D121" s="88" t="s">
        <v>143</v>
      </c>
      <c r="E121" s="85">
        <v>1</v>
      </c>
      <c r="F121" s="89" t="s">
        <v>168</v>
      </c>
      <c r="G121" s="89">
        <v>7.8661</v>
      </c>
      <c r="H121" s="89">
        <v>7.155</v>
      </c>
      <c r="I121" s="89">
        <v>4285</v>
      </c>
      <c r="J121" s="89">
        <v>8.95</v>
      </c>
      <c r="K121" s="90" t="s">
        <v>215</v>
      </c>
      <c r="L121" s="94"/>
      <c r="M121" s="92">
        <v>1</v>
      </c>
    </row>
    <row r="122" spans="2:13" ht="15">
      <c r="B122" s="85">
        <v>47</v>
      </c>
      <c r="C122" s="87" t="s">
        <v>91</v>
      </c>
      <c r="D122" s="88" t="s">
        <v>144</v>
      </c>
      <c r="E122" s="85">
        <v>1</v>
      </c>
      <c r="F122" s="89" t="s">
        <v>166</v>
      </c>
      <c r="G122" s="89">
        <v>3.67</v>
      </c>
      <c r="H122" s="89">
        <v>3.37</v>
      </c>
      <c r="I122" s="89">
        <v>1775</v>
      </c>
      <c r="J122" s="89">
        <v>3.73</v>
      </c>
      <c r="K122" s="90" t="s">
        <v>216</v>
      </c>
      <c r="L122" s="91"/>
      <c r="M122" s="92">
        <v>1</v>
      </c>
    </row>
    <row r="123" spans="2:13" ht="15">
      <c r="B123" s="85">
        <v>48</v>
      </c>
      <c r="C123" s="87" t="s">
        <v>91</v>
      </c>
      <c r="D123" s="88" t="s">
        <v>145</v>
      </c>
      <c r="E123" s="85">
        <v>1</v>
      </c>
      <c r="F123" s="89" t="s">
        <v>166</v>
      </c>
      <c r="G123" s="89">
        <v>3.67</v>
      </c>
      <c r="H123" s="89">
        <v>3.37</v>
      </c>
      <c r="I123" s="89">
        <v>1775</v>
      </c>
      <c r="J123" s="89">
        <v>3.73</v>
      </c>
      <c r="K123" s="90" t="s">
        <v>217</v>
      </c>
      <c r="L123" s="95"/>
      <c r="M123" s="92">
        <v>1</v>
      </c>
    </row>
    <row r="124" spans="2:13" ht="15">
      <c r="B124" s="85">
        <v>49</v>
      </c>
      <c r="C124" s="87" t="s">
        <v>91</v>
      </c>
      <c r="D124" s="88" t="s">
        <v>146</v>
      </c>
      <c r="E124" s="85">
        <v>1</v>
      </c>
      <c r="F124" s="89" t="s">
        <v>166</v>
      </c>
      <c r="G124" s="89">
        <v>3.67</v>
      </c>
      <c r="H124" s="89">
        <v>3.37</v>
      </c>
      <c r="I124" s="89">
        <v>1775</v>
      </c>
      <c r="J124" s="89">
        <v>3.73</v>
      </c>
      <c r="K124" s="90" t="s">
        <v>218</v>
      </c>
      <c r="L124" s="91"/>
      <c r="M124" s="92">
        <v>1</v>
      </c>
    </row>
    <row r="125" spans="2:13" ht="15">
      <c r="B125" s="85">
        <v>50</v>
      </c>
      <c r="C125" s="87" t="s">
        <v>91</v>
      </c>
      <c r="D125" s="88" t="s">
        <v>147</v>
      </c>
      <c r="E125" s="85">
        <v>1</v>
      </c>
      <c r="F125" s="89" t="s">
        <v>169</v>
      </c>
      <c r="G125" s="89">
        <v>1.89</v>
      </c>
      <c r="H125" s="89">
        <v>1.73</v>
      </c>
      <c r="I125" s="89">
        <v>908</v>
      </c>
      <c r="J125" s="89">
        <v>2.49</v>
      </c>
      <c r="K125" s="90" t="s">
        <v>219</v>
      </c>
      <c r="L125" s="94"/>
      <c r="M125" s="92">
        <v>1</v>
      </c>
    </row>
    <row r="126" spans="2:13" ht="15">
      <c r="B126" s="85">
        <v>51</v>
      </c>
      <c r="C126" s="87" t="s">
        <v>91</v>
      </c>
      <c r="D126" s="88" t="s">
        <v>148</v>
      </c>
      <c r="E126" s="85">
        <v>1</v>
      </c>
      <c r="F126" s="89" t="s">
        <v>168</v>
      </c>
      <c r="G126" s="89">
        <v>7.8661</v>
      </c>
      <c r="H126" s="89">
        <v>7.155</v>
      </c>
      <c r="I126" s="89">
        <v>4285</v>
      </c>
      <c r="J126" s="89">
        <v>8.95</v>
      </c>
      <c r="K126" s="90" t="s">
        <v>220</v>
      </c>
      <c r="L126" s="91"/>
      <c r="M126" s="92">
        <v>1</v>
      </c>
    </row>
    <row r="127" spans="2:13" ht="15">
      <c r="B127" s="85">
        <v>52</v>
      </c>
      <c r="C127" s="87" t="s">
        <v>91</v>
      </c>
      <c r="D127" s="88" t="s">
        <v>149</v>
      </c>
      <c r="E127" s="85">
        <v>1</v>
      </c>
      <c r="F127" s="89" t="s">
        <v>166</v>
      </c>
      <c r="G127" s="89">
        <v>3.67</v>
      </c>
      <c r="H127" s="89">
        <v>3.37</v>
      </c>
      <c r="I127" s="89">
        <v>1775</v>
      </c>
      <c r="J127" s="89">
        <v>3.73</v>
      </c>
      <c r="K127" s="90" t="s">
        <v>221</v>
      </c>
      <c r="L127" s="91"/>
      <c r="M127" s="92">
        <v>1</v>
      </c>
    </row>
    <row r="128" spans="2:13" ht="15">
      <c r="B128" s="85">
        <v>53</v>
      </c>
      <c r="C128" s="87" t="s">
        <v>91</v>
      </c>
      <c r="D128" s="88" t="s">
        <v>150</v>
      </c>
      <c r="E128" s="85">
        <v>1</v>
      </c>
      <c r="F128" s="89" t="s">
        <v>169</v>
      </c>
      <c r="G128" s="89">
        <v>1.89</v>
      </c>
      <c r="H128" s="89">
        <v>1.73</v>
      </c>
      <c r="I128" s="89">
        <v>908</v>
      </c>
      <c r="J128" s="89">
        <v>2.49</v>
      </c>
      <c r="K128" s="90" t="s">
        <v>222</v>
      </c>
      <c r="L128" s="91"/>
      <c r="M128" s="92">
        <v>1</v>
      </c>
    </row>
    <row r="129" spans="2:13" ht="15">
      <c r="B129" s="85">
        <v>54</v>
      </c>
      <c r="C129" s="87" t="s">
        <v>91</v>
      </c>
      <c r="D129" s="88" t="s">
        <v>151</v>
      </c>
      <c r="E129" s="85">
        <v>1</v>
      </c>
      <c r="F129" s="89" t="s">
        <v>166</v>
      </c>
      <c r="G129" s="89">
        <v>3.67</v>
      </c>
      <c r="H129" s="89">
        <v>3.37</v>
      </c>
      <c r="I129" s="89">
        <v>1775</v>
      </c>
      <c r="J129" s="89">
        <v>3.73</v>
      </c>
      <c r="K129" s="90" t="s">
        <v>223</v>
      </c>
      <c r="L129" s="91"/>
      <c r="M129" s="92">
        <v>1</v>
      </c>
    </row>
    <row r="130" spans="2:13" ht="15">
      <c r="B130" s="85">
        <v>55</v>
      </c>
      <c r="C130" s="87" t="s">
        <v>91</v>
      </c>
      <c r="D130" s="88" t="s">
        <v>113</v>
      </c>
      <c r="E130" s="85">
        <v>1</v>
      </c>
      <c r="F130" s="89" t="s">
        <v>166</v>
      </c>
      <c r="G130" s="89">
        <v>3.67</v>
      </c>
      <c r="H130" s="89">
        <v>3.37</v>
      </c>
      <c r="I130" s="89">
        <v>1775</v>
      </c>
      <c r="J130" s="89">
        <v>3.73</v>
      </c>
      <c r="K130" s="90" t="s">
        <v>219</v>
      </c>
      <c r="L130" s="91"/>
      <c r="M130" s="92">
        <v>1</v>
      </c>
    </row>
    <row r="131" spans="2:13" ht="15">
      <c r="B131" s="85">
        <v>56</v>
      </c>
      <c r="C131" s="87" t="s">
        <v>91</v>
      </c>
      <c r="D131" s="88" t="s">
        <v>114</v>
      </c>
      <c r="E131" s="85">
        <v>1</v>
      </c>
      <c r="F131" s="89" t="s">
        <v>168</v>
      </c>
      <c r="G131" s="89">
        <v>7.8661</v>
      </c>
      <c r="H131" s="89">
        <v>7.155</v>
      </c>
      <c r="I131" s="89">
        <v>4285</v>
      </c>
      <c r="J131" s="89">
        <v>8.95</v>
      </c>
      <c r="K131" s="90" t="s">
        <v>184</v>
      </c>
      <c r="L131" s="91"/>
      <c r="M131" s="92">
        <v>1</v>
      </c>
    </row>
    <row r="132" spans="2:13" ht="15">
      <c r="B132" s="85">
        <v>57</v>
      </c>
      <c r="C132" s="87" t="s">
        <v>91</v>
      </c>
      <c r="D132" s="88" t="s">
        <v>120</v>
      </c>
      <c r="E132" s="85">
        <v>1</v>
      </c>
      <c r="F132" s="89" t="s">
        <v>168</v>
      </c>
      <c r="G132" s="89">
        <v>7.8661</v>
      </c>
      <c r="H132" s="89">
        <v>7.155</v>
      </c>
      <c r="I132" s="89">
        <v>4285</v>
      </c>
      <c r="J132" s="89">
        <v>8.95</v>
      </c>
      <c r="K132" s="90" t="s">
        <v>224</v>
      </c>
      <c r="L132" s="91"/>
      <c r="M132" s="92">
        <v>1</v>
      </c>
    </row>
    <row r="133" spans="2:13" ht="15">
      <c r="B133" s="85">
        <v>58</v>
      </c>
      <c r="C133" s="87" t="s">
        <v>91</v>
      </c>
      <c r="D133" s="88" t="s">
        <v>120</v>
      </c>
      <c r="E133" s="85">
        <v>1</v>
      </c>
      <c r="F133" s="89" t="s">
        <v>166</v>
      </c>
      <c r="G133" s="89">
        <v>3.67</v>
      </c>
      <c r="H133" s="89">
        <v>3.37</v>
      </c>
      <c r="I133" s="89">
        <v>1775</v>
      </c>
      <c r="J133" s="89">
        <v>3.73</v>
      </c>
      <c r="K133" s="90" t="s">
        <v>225</v>
      </c>
      <c r="L133" s="91"/>
      <c r="M133" s="92">
        <v>1</v>
      </c>
    </row>
    <row r="134" spans="2:13" ht="15">
      <c r="B134" s="85">
        <v>59</v>
      </c>
      <c r="C134" s="87" t="s">
        <v>91</v>
      </c>
      <c r="D134" s="93" t="s">
        <v>152</v>
      </c>
      <c r="E134" s="85">
        <v>1</v>
      </c>
      <c r="F134" s="96" t="s">
        <v>168</v>
      </c>
      <c r="G134" s="89">
        <v>7.8661</v>
      </c>
      <c r="H134" s="89">
        <v>7.155</v>
      </c>
      <c r="I134" s="89">
        <v>4285</v>
      </c>
      <c r="J134" s="89">
        <v>8.95</v>
      </c>
      <c r="K134" s="90" t="s">
        <v>226</v>
      </c>
      <c r="L134" s="91"/>
      <c r="M134" s="92">
        <v>1</v>
      </c>
    </row>
    <row r="135" spans="2:13" ht="15">
      <c r="B135" s="85">
        <v>60</v>
      </c>
      <c r="C135" s="87" t="s">
        <v>91</v>
      </c>
      <c r="D135" s="88" t="s">
        <v>117</v>
      </c>
      <c r="E135" s="85">
        <v>1</v>
      </c>
      <c r="F135" s="89" t="s">
        <v>166</v>
      </c>
      <c r="G135" s="89">
        <v>3.67</v>
      </c>
      <c r="H135" s="89">
        <v>3.37</v>
      </c>
      <c r="I135" s="89">
        <v>1775</v>
      </c>
      <c r="J135" s="89">
        <v>3.73</v>
      </c>
      <c r="K135" s="90" t="s">
        <v>227</v>
      </c>
      <c r="L135" s="91"/>
      <c r="M135" s="92">
        <v>1</v>
      </c>
    </row>
    <row r="136" spans="2:13" ht="15">
      <c r="B136" s="85">
        <v>61</v>
      </c>
      <c r="C136" s="87" t="s">
        <v>91</v>
      </c>
      <c r="D136" s="88" t="s">
        <v>118</v>
      </c>
      <c r="E136" s="85">
        <v>1</v>
      </c>
      <c r="F136" s="96" t="s">
        <v>166</v>
      </c>
      <c r="G136" s="89">
        <v>3.67</v>
      </c>
      <c r="H136" s="89">
        <v>3.37</v>
      </c>
      <c r="I136" s="89">
        <v>1775</v>
      </c>
      <c r="J136" s="89">
        <v>3.73</v>
      </c>
      <c r="K136" s="90" t="s">
        <v>189</v>
      </c>
      <c r="L136" s="91"/>
      <c r="M136" s="92">
        <v>1</v>
      </c>
    </row>
    <row r="137" spans="2:13" ht="15">
      <c r="B137" s="85">
        <v>62</v>
      </c>
      <c r="C137" s="87" t="s">
        <v>91</v>
      </c>
      <c r="D137" s="88" t="s">
        <v>120</v>
      </c>
      <c r="E137" s="85">
        <v>1</v>
      </c>
      <c r="F137" s="89" t="s">
        <v>167</v>
      </c>
      <c r="G137" s="89">
        <v>0.74</v>
      </c>
      <c r="H137" s="89">
        <v>0.68</v>
      </c>
      <c r="I137" s="89">
        <v>356</v>
      </c>
      <c r="J137" s="89">
        <v>0.76</v>
      </c>
      <c r="K137" s="90" t="s">
        <v>228</v>
      </c>
      <c r="L137" s="91"/>
      <c r="M137" s="92">
        <v>1</v>
      </c>
    </row>
    <row r="138" spans="2:13" ht="15">
      <c r="B138" s="85">
        <v>63</v>
      </c>
      <c r="C138" s="87" t="s">
        <v>91</v>
      </c>
      <c r="D138" s="88" t="s">
        <v>121</v>
      </c>
      <c r="E138" s="85">
        <v>1</v>
      </c>
      <c r="F138" s="89" t="s">
        <v>169</v>
      </c>
      <c r="G138" s="89">
        <v>1.89</v>
      </c>
      <c r="H138" s="89">
        <v>1.73</v>
      </c>
      <c r="I138" s="89">
        <v>908</v>
      </c>
      <c r="J138" s="89">
        <v>2.49</v>
      </c>
      <c r="K138" s="90" t="s">
        <v>229</v>
      </c>
      <c r="L138" s="91"/>
      <c r="M138" s="92">
        <v>1</v>
      </c>
    </row>
    <row r="139" spans="2:13" ht="15">
      <c r="B139" s="85">
        <v>64</v>
      </c>
      <c r="C139" s="87" t="s">
        <v>91</v>
      </c>
      <c r="D139" s="88" t="s">
        <v>122</v>
      </c>
      <c r="E139" s="85">
        <v>1</v>
      </c>
      <c r="F139" s="96" t="s">
        <v>166</v>
      </c>
      <c r="G139" s="89">
        <v>3.67</v>
      </c>
      <c r="H139" s="89">
        <v>3.37</v>
      </c>
      <c r="I139" s="89">
        <v>1775</v>
      </c>
      <c r="J139" s="89">
        <v>3.73</v>
      </c>
      <c r="K139" s="90" t="s">
        <v>230</v>
      </c>
      <c r="L139" s="91"/>
      <c r="M139" s="92">
        <v>1</v>
      </c>
    </row>
    <row r="140" spans="2:13" ht="15">
      <c r="B140" s="85">
        <v>65</v>
      </c>
      <c r="C140" s="87" t="s">
        <v>91</v>
      </c>
      <c r="D140" s="88" t="s">
        <v>153</v>
      </c>
      <c r="E140" s="85">
        <v>1</v>
      </c>
      <c r="F140" s="89" t="s">
        <v>167</v>
      </c>
      <c r="G140" s="89">
        <v>0.74</v>
      </c>
      <c r="H140" s="89">
        <v>0.68</v>
      </c>
      <c r="I140" s="89">
        <v>356</v>
      </c>
      <c r="J140" s="89">
        <v>0.76</v>
      </c>
      <c r="K140" s="90" t="s">
        <v>231</v>
      </c>
      <c r="L140" s="91"/>
      <c r="M140" s="92">
        <v>1</v>
      </c>
    </row>
    <row r="141" spans="2:13" ht="15">
      <c r="B141" s="85">
        <v>66</v>
      </c>
      <c r="C141" s="87" t="s">
        <v>91</v>
      </c>
      <c r="D141" s="88" t="s">
        <v>123</v>
      </c>
      <c r="E141" s="85">
        <v>1</v>
      </c>
      <c r="F141" s="89" t="s">
        <v>169</v>
      </c>
      <c r="G141" s="89">
        <v>1.89</v>
      </c>
      <c r="H141" s="89">
        <v>1.73</v>
      </c>
      <c r="I141" s="89">
        <v>908</v>
      </c>
      <c r="J141" s="89">
        <v>2.49</v>
      </c>
      <c r="K141" s="90" t="s">
        <v>232</v>
      </c>
      <c r="L141" s="91"/>
      <c r="M141" s="92">
        <v>1</v>
      </c>
    </row>
    <row r="142" spans="2:13" ht="15">
      <c r="B142" s="85">
        <v>67</v>
      </c>
      <c r="C142" s="87" t="s">
        <v>91</v>
      </c>
      <c r="D142" s="88" t="s">
        <v>124</v>
      </c>
      <c r="E142" s="85">
        <v>1</v>
      </c>
      <c r="F142" s="89" t="s">
        <v>169</v>
      </c>
      <c r="G142" s="89">
        <v>1.89</v>
      </c>
      <c r="H142" s="89">
        <v>1.73</v>
      </c>
      <c r="I142" s="89">
        <v>908</v>
      </c>
      <c r="J142" s="89">
        <v>2.49</v>
      </c>
      <c r="K142" s="90" t="s">
        <v>233</v>
      </c>
      <c r="L142" s="91"/>
      <c r="M142" s="92">
        <v>1</v>
      </c>
    </row>
    <row r="143" spans="2:13" ht="15">
      <c r="B143" s="85">
        <v>68</v>
      </c>
      <c r="C143" s="87" t="s">
        <v>91</v>
      </c>
      <c r="D143" s="88" t="s">
        <v>154</v>
      </c>
      <c r="E143" s="85">
        <v>1</v>
      </c>
      <c r="F143" s="96" t="s">
        <v>166</v>
      </c>
      <c r="G143" s="89">
        <v>3.67</v>
      </c>
      <c r="H143" s="89">
        <v>3.37</v>
      </c>
      <c r="I143" s="89">
        <v>1775</v>
      </c>
      <c r="J143" s="89">
        <v>3.73</v>
      </c>
      <c r="K143" s="90" t="s">
        <v>234</v>
      </c>
      <c r="L143" s="91"/>
      <c r="M143" s="92">
        <v>1</v>
      </c>
    </row>
    <row r="144" spans="2:13" ht="15">
      <c r="B144" s="85">
        <v>69</v>
      </c>
      <c r="C144" s="87" t="s">
        <v>91</v>
      </c>
      <c r="D144" s="88" t="s">
        <v>155</v>
      </c>
      <c r="E144" s="85">
        <v>1</v>
      </c>
      <c r="F144" s="89" t="s">
        <v>167</v>
      </c>
      <c r="G144" s="89">
        <v>0.74</v>
      </c>
      <c r="H144" s="89">
        <v>0.68</v>
      </c>
      <c r="I144" s="89">
        <v>356</v>
      </c>
      <c r="J144" s="89">
        <v>0.76</v>
      </c>
      <c r="K144" s="90" t="s">
        <v>235</v>
      </c>
      <c r="L144" s="91"/>
      <c r="M144" s="92">
        <v>1</v>
      </c>
    </row>
    <row r="145" spans="2:13" ht="15">
      <c r="B145" s="85">
        <v>70</v>
      </c>
      <c r="C145" s="87" t="s">
        <v>91</v>
      </c>
      <c r="D145" s="93" t="s">
        <v>156</v>
      </c>
      <c r="E145" s="85">
        <v>1</v>
      </c>
      <c r="F145" s="96" t="s">
        <v>168</v>
      </c>
      <c r="G145" s="89">
        <v>7.8661</v>
      </c>
      <c r="H145" s="89">
        <v>7.155</v>
      </c>
      <c r="I145" s="89">
        <v>4285</v>
      </c>
      <c r="J145" s="89">
        <v>8.95</v>
      </c>
      <c r="K145" s="90" t="s">
        <v>236</v>
      </c>
      <c r="L145" s="91"/>
      <c r="M145" s="92">
        <v>1</v>
      </c>
    </row>
    <row r="146" spans="2:13" ht="15">
      <c r="B146" s="85">
        <v>71</v>
      </c>
      <c r="C146" s="87" t="s">
        <v>91</v>
      </c>
      <c r="D146" s="88" t="s">
        <v>127</v>
      </c>
      <c r="E146" s="85">
        <v>1</v>
      </c>
      <c r="F146" s="89" t="s">
        <v>166</v>
      </c>
      <c r="G146" s="89">
        <v>3.67</v>
      </c>
      <c r="H146" s="89">
        <v>3.37</v>
      </c>
      <c r="I146" s="89">
        <v>1775</v>
      </c>
      <c r="J146" s="89">
        <v>3.73</v>
      </c>
      <c r="K146" s="90" t="s">
        <v>237</v>
      </c>
      <c r="L146" s="91"/>
      <c r="M146" s="92">
        <v>1</v>
      </c>
    </row>
    <row r="147" spans="2:13" ht="15">
      <c r="B147" s="85">
        <v>72</v>
      </c>
      <c r="C147" s="87" t="s">
        <v>91</v>
      </c>
      <c r="D147" s="93" t="s">
        <v>128</v>
      </c>
      <c r="E147" s="85">
        <v>1</v>
      </c>
      <c r="F147" s="96" t="s">
        <v>166</v>
      </c>
      <c r="G147" s="89">
        <v>3.67</v>
      </c>
      <c r="H147" s="89">
        <v>3.37</v>
      </c>
      <c r="I147" s="89">
        <v>1775</v>
      </c>
      <c r="J147" s="89">
        <v>3.73</v>
      </c>
      <c r="K147" s="90" t="s">
        <v>206</v>
      </c>
      <c r="L147" s="91"/>
      <c r="M147" s="92">
        <v>1</v>
      </c>
    </row>
    <row r="148" spans="2:13" ht="15">
      <c r="B148" s="85">
        <v>73</v>
      </c>
      <c r="C148" s="87" t="s">
        <v>91</v>
      </c>
      <c r="D148" s="88" t="s">
        <v>129</v>
      </c>
      <c r="E148" s="85">
        <v>1</v>
      </c>
      <c r="F148" s="89" t="s">
        <v>166</v>
      </c>
      <c r="G148" s="89">
        <v>3.67</v>
      </c>
      <c r="H148" s="89">
        <v>3.37</v>
      </c>
      <c r="I148" s="89">
        <v>1775</v>
      </c>
      <c r="J148" s="89">
        <v>3.73</v>
      </c>
      <c r="K148" s="90" t="s">
        <v>238</v>
      </c>
      <c r="L148" s="91"/>
      <c r="M148" s="92">
        <v>1</v>
      </c>
    </row>
    <row r="149" spans="2:13" ht="15">
      <c r="B149" s="85">
        <v>74</v>
      </c>
      <c r="C149" s="87" t="s">
        <v>91</v>
      </c>
      <c r="D149" s="88" t="s">
        <v>157</v>
      </c>
      <c r="E149" s="85">
        <v>1</v>
      </c>
      <c r="F149" s="89" t="s">
        <v>166</v>
      </c>
      <c r="G149" s="89">
        <v>3.67</v>
      </c>
      <c r="H149" s="89">
        <v>3.37</v>
      </c>
      <c r="I149" s="89">
        <v>1775</v>
      </c>
      <c r="J149" s="89">
        <v>3.73</v>
      </c>
      <c r="K149" s="90" t="s">
        <v>239</v>
      </c>
      <c r="L149" s="91"/>
      <c r="M149" s="92">
        <v>1</v>
      </c>
    </row>
    <row r="150" spans="2:13" ht="15">
      <c r="B150" s="85">
        <v>75</v>
      </c>
      <c r="C150" s="87" t="s">
        <v>91</v>
      </c>
      <c r="D150" s="88" t="s">
        <v>158</v>
      </c>
      <c r="E150" s="85">
        <v>1</v>
      </c>
      <c r="F150" s="89" t="s">
        <v>166</v>
      </c>
      <c r="G150" s="89">
        <v>3.67</v>
      </c>
      <c r="H150" s="89">
        <v>3.37</v>
      </c>
      <c r="I150" s="89">
        <v>1775</v>
      </c>
      <c r="J150" s="89">
        <v>3.73</v>
      </c>
      <c r="K150" s="90" t="s">
        <v>240</v>
      </c>
      <c r="L150" s="91"/>
      <c r="M150" s="92">
        <v>1</v>
      </c>
    </row>
    <row r="151" spans="2:13" ht="15">
      <c r="B151" s="85">
        <v>76</v>
      </c>
      <c r="C151" s="87" t="s">
        <v>91</v>
      </c>
      <c r="D151" s="88" t="s">
        <v>159</v>
      </c>
      <c r="E151" s="85">
        <v>1</v>
      </c>
      <c r="F151" s="89" t="s">
        <v>167</v>
      </c>
      <c r="G151" s="89">
        <v>0.74</v>
      </c>
      <c r="H151" s="89">
        <v>0.68</v>
      </c>
      <c r="I151" s="89">
        <v>356</v>
      </c>
      <c r="J151" s="89">
        <v>0.76</v>
      </c>
      <c r="K151" s="90" t="s">
        <v>241</v>
      </c>
      <c r="L151" s="91"/>
      <c r="M151" s="92">
        <v>1</v>
      </c>
    </row>
    <row r="152" spans="2:13" ht="15">
      <c r="B152" s="85">
        <v>77</v>
      </c>
      <c r="C152" s="87" t="s">
        <v>91</v>
      </c>
      <c r="D152" s="88" t="s">
        <v>160</v>
      </c>
      <c r="E152" s="85">
        <v>1</v>
      </c>
      <c r="F152" s="89" t="s">
        <v>166</v>
      </c>
      <c r="G152" s="89">
        <v>3.67</v>
      </c>
      <c r="H152" s="89">
        <v>3.37</v>
      </c>
      <c r="I152" s="89">
        <v>1775</v>
      </c>
      <c r="J152" s="89">
        <v>3.73</v>
      </c>
      <c r="K152" s="90" t="s">
        <v>242</v>
      </c>
      <c r="L152" s="91"/>
      <c r="M152" s="92">
        <v>1</v>
      </c>
    </row>
    <row r="153" spans="2:13" ht="15">
      <c r="B153" s="85">
        <v>78</v>
      </c>
      <c r="C153" s="87" t="s">
        <v>91</v>
      </c>
      <c r="D153" s="88" t="s">
        <v>161</v>
      </c>
      <c r="E153" s="85">
        <v>1</v>
      </c>
      <c r="F153" s="89" t="s">
        <v>169</v>
      </c>
      <c r="G153" s="89">
        <v>1.89</v>
      </c>
      <c r="H153" s="89">
        <v>1.73</v>
      </c>
      <c r="I153" s="89">
        <v>908</v>
      </c>
      <c r="J153" s="89">
        <v>2.49</v>
      </c>
      <c r="K153" s="90" t="s">
        <v>243</v>
      </c>
      <c r="L153" s="91"/>
      <c r="M153" s="92">
        <v>1</v>
      </c>
    </row>
    <row r="154" spans="2:13" ht="15">
      <c r="B154" s="85">
        <v>79</v>
      </c>
      <c r="C154" s="87" t="s">
        <v>91</v>
      </c>
      <c r="D154" s="88" t="s">
        <v>162</v>
      </c>
      <c r="E154" s="85">
        <v>1</v>
      </c>
      <c r="F154" s="89" t="s">
        <v>169</v>
      </c>
      <c r="G154" s="89">
        <v>1.89</v>
      </c>
      <c r="H154" s="89">
        <v>1.73</v>
      </c>
      <c r="I154" s="89">
        <v>908</v>
      </c>
      <c r="J154" s="89">
        <v>2.49</v>
      </c>
      <c r="K154" s="90" t="s">
        <v>244</v>
      </c>
      <c r="L154" s="91"/>
      <c r="M154" s="92">
        <v>1</v>
      </c>
    </row>
    <row r="155" spans="2:13" ht="15">
      <c r="B155" s="85">
        <v>80</v>
      </c>
      <c r="C155" s="87" t="s">
        <v>91</v>
      </c>
      <c r="D155" s="88" t="s">
        <v>142</v>
      </c>
      <c r="E155" s="85">
        <v>1</v>
      </c>
      <c r="F155" s="89" t="s">
        <v>169</v>
      </c>
      <c r="G155" s="89">
        <v>1.89</v>
      </c>
      <c r="H155" s="89">
        <v>1.73</v>
      </c>
      <c r="I155" s="89">
        <v>908</v>
      </c>
      <c r="J155" s="89">
        <v>2.49</v>
      </c>
      <c r="K155" s="90" t="s">
        <v>245</v>
      </c>
      <c r="L155" s="91"/>
      <c r="M155" s="92">
        <v>1</v>
      </c>
    </row>
    <row r="156" spans="2:13" ht="15">
      <c r="B156" s="85">
        <v>81</v>
      </c>
      <c r="C156" s="87" t="s">
        <v>91</v>
      </c>
      <c r="D156" s="88" t="s">
        <v>135</v>
      </c>
      <c r="E156" s="85">
        <v>1</v>
      </c>
      <c r="F156" s="89" t="s">
        <v>168</v>
      </c>
      <c r="G156" s="89">
        <v>7.8661</v>
      </c>
      <c r="H156" s="89">
        <v>7.155</v>
      </c>
      <c r="I156" s="89">
        <v>4285</v>
      </c>
      <c r="J156" s="89">
        <v>8.95</v>
      </c>
      <c r="K156" s="90" t="s">
        <v>246</v>
      </c>
      <c r="L156" s="91"/>
      <c r="M156" s="92">
        <v>1</v>
      </c>
    </row>
    <row r="157" spans="2:13" ht="15">
      <c r="B157" s="85">
        <v>82</v>
      </c>
      <c r="C157" s="87" t="s">
        <v>91</v>
      </c>
      <c r="D157" s="88" t="s">
        <v>135</v>
      </c>
      <c r="E157" s="85">
        <v>1</v>
      </c>
      <c r="F157" s="89" t="s">
        <v>169</v>
      </c>
      <c r="G157" s="89">
        <v>1.89</v>
      </c>
      <c r="H157" s="89">
        <v>1.73</v>
      </c>
      <c r="I157" s="89">
        <v>908</v>
      </c>
      <c r="J157" s="89">
        <v>2.49</v>
      </c>
      <c r="K157" s="90" t="s">
        <v>247</v>
      </c>
      <c r="L157" s="91"/>
      <c r="M157" s="92">
        <v>1</v>
      </c>
    </row>
    <row r="158" spans="2:13" ht="15">
      <c r="B158" s="85">
        <v>83</v>
      </c>
      <c r="C158" s="87" t="s">
        <v>91</v>
      </c>
      <c r="D158" s="88" t="s">
        <v>163</v>
      </c>
      <c r="E158" s="85">
        <v>1</v>
      </c>
      <c r="F158" s="89" t="s">
        <v>169</v>
      </c>
      <c r="G158" s="89">
        <v>1.89</v>
      </c>
      <c r="H158" s="89">
        <v>1.73</v>
      </c>
      <c r="I158" s="89">
        <v>908</v>
      </c>
      <c r="J158" s="89">
        <v>2.49</v>
      </c>
      <c r="K158" s="90" t="s">
        <v>248</v>
      </c>
      <c r="L158" s="91"/>
      <c r="M158" s="92">
        <v>1</v>
      </c>
    </row>
    <row r="159" spans="2:13" ht="15">
      <c r="B159" s="85">
        <v>84</v>
      </c>
      <c r="C159" s="87" t="s">
        <v>91</v>
      </c>
      <c r="D159" s="88" t="s">
        <v>164</v>
      </c>
      <c r="E159" s="85">
        <v>1</v>
      </c>
      <c r="F159" s="89" t="s">
        <v>166</v>
      </c>
      <c r="G159" s="89">
        <v>3.67</v>
      </c>
      <c r="H159" s="89">
        <v>3.37</v>
      </c>
      <c r="I159" s="89">
        <v>1775</v>
      </c>
      <c r="J159" s="89">
        <v>3.73</v>
      </c>
      <c r="K159" s="90" t="s">
        <v>249</v>
      </c>
      <c r="L159" s="91"/>
      <c r="M159" s="92">
        <v>1</v>
      </c>
    </row>
    <row r="160" spans="2:13" ht="15">
      <c r="B160" s="85">
        <v>85</v>
      </c>
      <c r="C160" s="87" t="s">
        <v>92</v>
      </c>
      <c r="D160" s="88" t="s">
        <v>153</v>
      </c>
      <c r="E160" s="85">
        <v>1</v>
      </c>
      <c r="F160" s="110" t="s">
        <v>170</v>
      </c>
      <c r="G160" s="89">
        <v>3</v>
      </c>
      <c r="H160" s="89">
        <v>1</v>
      </c>
      <c r="I160" s="89">
        <v>518</v>
      </c>
      <c r="J160" s="89">
        <v>2.15</v>
      </c>
      <c r="K160" s="90" t="s">
        <v>250</v>
      </c>
      <c r="L160" s="91"/>
      <c r="M160" s="92">
        <v>1</v>
      </c>
    </row>
    <row r="161" spans="2:13" ht="15">
      <c r="B161" s="85">
        <v>86</v>
      </c>
      <c r="C161" s="87" t="s">
        <v>92</v>
      </c>
      <c r="D161" s="88" t="s">
        <v>165</v>
      </c>
      <c r="E161" s="85">
        <v>1</v>
      </c>
      <c r="F161" s="110" t="s">
        <v>170</v>
      </c>
      <c r="G161" s="89">
        <v>3</v>
      </c>
      <c r="H161" s="89">
        <v>1</v>
      </c>
      <c r="I161" s="89">
        <v>518</v>
      </c>
      <c r="J161" s="89">
        <v>2.15</v>
      </c>
      <c r="K161" s="90" t="s">
        <v>212</v>
      </c>
      <c r="L161" s="91"/>
      <c r="M161" s="92">
        <v>1</v>
      </c>
    </row>
    <row r="162" spans="2:13" ht="15">
      <c r="B162" s="85">
        <v>87</v>
      </c>
      <c r="C162" s="97" t="s">
        <v>93</v>
      </c>
      <c r="D162" s="98" t="s">
        <v>284</v>
      </c>
      <c r="E162" s="99">
        <f>167-53</f>
        <v>114</v>
      </c>
      <c r="F162" s="97"/>
      <c r="G162" s="100">
        <v>5.814</v>
      </c>
      <c r="H162" s="100">
        <v>5.7</v>
      </c>
      <c r="I162" s="101">
        <f>6531.987*114/231</f>
        <v>3223.578</v>
      </c>
      <c r="J162" s="101">
        <v>39.9</v>
      </c>
      <c r="K162" s="118"/>
      <c r="L162" s="91"/>
      <c r="M162" s="85"/>
    </row>
    <row r="163" spans="2:13" ht="15">
      <c r="B163" s="85">
        <v>88</v>
      </c>
      <c r="C163" s="97" t="s">
        <v>94</v>
      </c>
      <c r="D163" s="98" t="s">
        <v>284</v>
      </c>
      <c r="E163" s="99">
        <v>22</v>
      </c>
      <c r="F163" s="109" t="s">
        <v>251</v>
      </c>
      <c r="G163" s="103">
        <v>1.826</v>
      </c>
      <c r="H163" s="103">
        <v>1.782</v>
      </c>
      <c r="I163" s="104">
        <f>1387*22/30</f>
        <v>1017.1333333333333</v>
      </c>
      <c r="J163" s="101">
        <v>22</v>
      </c>
      <c r="K163" s="118"/>
      <c r="L163" s="91"/>
      <c r="M163" s="85"/>
    </row>
    <row r="164" spans="2:13" ht="15">
      <c r="B164" s="85">
        <v>89</v>
      </c>
      <c r="C164" s="97" t="s">
        <v>94</v>
      </c>
      <c r="D164" s="98" t="s">
        <v>284</v>
      </c>
      <c r="E164" s="99">
        <v>27</v>
      </c>
      <c r="F164" s="109" t="s">
        <v>252</v>
      </c>
      <c r="G164" s="111">
        <v>4.1067</v>
      </c>
      <c r="H164" s="111">
        <v>4.023</v>
      </c>
      <c r="I164" s="109">
        <f>2539.77*27/30</f>
        <v>2285.7929999999997</v>
      </c>
      <c r="J164" s="101">
        <v>27</v>
      </c>
      <c r="K164" s="118"/>
      <c r="L164" s="91"/>
      <c r="M164" s="85"/>
    </row>
    <row r="165" spans="2:13" ht="15">
      <c r="B165" s="85">
        <v>90</v>
      </c>
      <c r="C165" s="101" t="s">
        <v>95</v>
      </c>
      <c r="D165" s="98" t="s">
        <v>284</v>
      </c>
      <c r="E165" s="99">
        <v>1</v>
      </c>
      <c r="F165" s="109" t="s">
        <v>253</v>
      </c>
      <c r="G165" s="111">
        <v>7.8</v>
      </c>
      <c r="H165" s="111">
        <v>3.8</v>
      </c>
      <c r="I165" s="109">
        <v>1968</v>
      </c>
      <c r="J165" s="101">
        <v>10</v>
      </c>
      <c r="K165" s="102" t="s">
        <v>276</v>
      </c>
      <c r="L165" s="91"/>
      <c r="M165" s="85"/>
    </row>
    <row r="166" spans="2:13" ht="15">
      <c r="B166" s="85">
        <v>91</v>
      </c>
      <c r="C166" s="101" t="s">
        <v>95</v>
      </c>
      <c r="D166" s="98" t="s">
        <v>284</v>
      </c>
      <c r="E166" s="99">
        <v>1</v>
      </c>
      <c r="F166" s="109" t="s">
        <v>253</v>
      </c>
      <c r="G166" s="111">
        <v>7.8</v>
      </c>
      <c r="H166" s="111">
        <v>3.8</v>
      </c>
      <c r="I166" s="109">
        <v>1968</v>
      </c>
      <c r="J166" s="101">
        <v>10</v>
      </c>
      <c r="K166" s="102" t="s">
        <v>277</v>
      </c>
      <c r="L166" s="91"/>
      <c r="M166" s="85"/>
    </row>
    <row r="167" spans="2:13" ht="15">
      <c r="B167" s="85">
        <v>92</v>
      </c>
      <c r="C167" s="97" t="s">
        <v>96</v>
      </c>
      <c r="D167" s="98" t="s">
        <v>284</v>
      </c>
      <c r="E167" s="99">
        <v>1</v>
      </c>
      <c r="F167" s="109" t="s">
        <v>254</v>
      </c>
      <c r="G167" s="111">
        <v>11.93</v>
      </c>
      <c r="H167" s="111">
        <v>2.025</v>
      </c>
      <c r="I167" s="109">
        <f>H167/193*100000</f>
        <v>1049.222797927461</v>
      </c>
      <c r="J167" s="101">
        <v>8</v>
      </c>
      <c r="K167" s="102" t="s">
        <v>278</v>
      </c>
      <c r="L167" s="91"/>
      <c r="M167" s="85"/>
    </row>
    <row r="168" spans="2:13" ht="15">
      <c r="B168" s="85">
        <v>93</v>
      </c>
      <c r="C168" s="101" t="s">
        <v>96</v>
      </c>
      <c r="D168" s="98" t="s">
        <v>284</v>
      </c>
      <c r="E168" s="99">
        <v>1</v>
      </c>
      <c r="F168" s="109" t="s">
        <v>253</v>
      </c>
      <c r="G168" s="111">
        <v>14.16</v>
      </c>
      <c r="H168" s="111">
        <v>2.4</v>
      </c>
      <c r="I168" s="109">
        <f>240000/193</f>
        <v>1243.5233160621763</v>
      </c>
      <c r="J168" s="101">
        <v>9.5</v>
      </c>
      <c r="K168" s="102" t="s">
        <v>279</v>
      </c>
      <c r="L168" s="91"/>
      <c r="M168" s="85"/>
    </row>
    <row r="169" spans="2:13" ht="15">
      <c r="B169" s="85">
        <v>94</v>
      </c>
      <c r="C169" s="101" t="s">
        <v>85</v>
      </c>
      <c r="D169" s="98" t="s">
        <v>284</v>
      </c>
      <c r="E169" s="99">
        <v>2</v>
      </c>
      <c r="F169" s="96" t="s">
        <v>255</v>
      </c>
      <c r="G169" s="105">
        <v>12.5</v>
      </c>
      <c r="H169" s="105">
        <v>9.5</v>
      </c>
      <c r="I169" s="101">
        <v>4922</v>
      </c>
      <c r="J169" s="101"/>
      <c r="K169" s="102" t="s">
        <v>280</v>
      </c>
      <c r="L169" s="91"/>
      <c r="M169" s="85"/>
    </row>
    <row r="170" spans="2:13" ht="15">
      <c r="B170" s="85">
        <v>95</v>
      </c>
      <c r="C170" s="101" t="s">
        <v>97</v>
      </c>
      <c r="D170" s="98" t="s">
        <v>284</v>
      </c>
      <c r="E170" s="99">
        <v>1</v>
      </c>
      <c r="F170" s="101" t="s">
        <v>256</v>
      </c>
      <c r="G170" s="100">
        <v>1.1</v>
      </c>
      <c r="H170" s="100">
        <v>0.76</v>
      </c>
      <c r="I170" s="101">
        <v>394</v>
      </c>
      <c r="J170" s="106">
        <v>3.4</v>
      </c>
      <c r="K170" s="102" t="s">
        <v>281</v>
      </c>
      <c r="L170" s="91"/>
      <c r="M170" s="85"/>
    </row>
    <row r="171" spans="2:13" ht="15">
      <c r="B171" s="85">
        <v>96</v>
      </c>
      <c r="C171" s="101" t="s">
        <v>97</v>
      </c>
      <c r="D171" s="98" t="s">
        <v>284</v>
      </c>
      <c r="E171" s="99">
        <v>1</v>
      </c>
      <c r="F171" s="101" t="s">
        <v>257</v>
      </c>
      <c r="G171" s="100">
        <v>0.9</v>
      </c>
      <c r="H171" s="100">
        <v>0.62</v>
      </c>
      <c r="I171" s="101">
        <v>321</v>
      </c>
      <c r="J171" s="106">
        <v>2.8</v>
      </c>
      <c r="K171" s="102" t="s">
        <v>282</v>
      </c>
      <c r="L171" s="91"/>
      <c r="M171" s="85"/>
    </row>
    <row r="172" spans="2:13" ht="15">
      <c r="B172" s="85">
        <v>97</v>
      </c>
      <c r="C172" s="97" t="s">
        <v>97</v>
      </c>
      <c r="D172" s="98" t="s">
        <v>284</v>
      </c>
      <c r="E172" s="99">
        <v>1</v>
      </c>
      <c r="F172" s="101" t="s">
        <v>257</v>
      </c>
      <c r="G172" s="100">
        <v>0.9</v>
      </c>
      <c r="H172" s="100">
        <v>0.62</v>
      </c>
      <c r="I172" s="101">
        <v>321</v>
      </c>
      <c r="J172" s="106">
        <v>2.8</v>
      </c>
      <c r="K172" s="102" t="s">
        <v>283</v>
      </c>
      <c r="L172" s="91"/>
      <c r="M172" s="85"/>
    </row>
    <row r="173" spans="2:13" ht="15">
      <c r="B173" s="85">
        <v>98</v>
      </c>
      <c r="C173" s="97" t="s">
        <v>97</v>
      </c>
      <c r="D173" s="98" t="s">
        <v>284</v>
      </c>
      <c r="E173" s="99">
        <v>1</v>
      </c>
      <c r="F173" s="101" t="s">
        <v>256</v>
      </c>
      <c r="G173" s="100">
        <v>1.1</v>
      </c>
      <c r="H173" s="100">
        <v>0.76</v>
      </c>
      <c r="I173" s="101">
        <v>394</v>
      </c>
      <c r="J173" s="106">
        <v>3.4</v>
      </c>
      <c r="K173" s="102" t="s">
        <v>269</v>
      </c>
      <c r="L173" s="91"/>
      <c r="M173" s="85"/>
    </row>
    <row r="174" spans="2:13" ht="15">
      <c r="B174" s="85">
        <v>99</v>
      </c>
      <c r="C174" s="97" t="s">
        <v>97</v>
      </c>
      <c r="D174" s="98" t="s">
        <v>284</v>
      </c>
      <c r="E174" s="99">
        <v>1</v>
      </c>
      <c r="F174" s="101" t="s">
        <v>256</v>
      </c>
      <c r="G174" s="100">
        <v>1.1</v>
      </c>
      <c r="H174" s="100">
        <v>0.76</v>
      </c>
      <c r="I174" s="101">
        <v>394</v>
      </c>
      <c r="J174" s="101">
        <v>3.4</v>
      </c>
      <c r="K174" s="102" t="s">
        <v>270</v>
      </c>
      <c r="L174" s="91"/>
      <c r="M174" s="85"/>
    </row>
    <row r="175" spans="2:13" ht="15">
      <c r="B175" s="85">
        <v>100</v>
      </c>
      <c r="C175" s="97" t="s">
        <v>97</v>
      </c>
      <c r="D175" s="98" t="s">
        <v>284</v>
      </c>
      <c r="E175" s="99">
        <v>1</v>
      </c>
      <c r="F175" s="101" t="s">
        <v>257</v>
      </c>
      <c r="G175" s="100">
        <v>0.9</v>
      </c>
      <c r="H175" s="100">
        <v>0.62</v>
      </c>
      <c r="I175" s="101">
        <v>321</v>
      </c>
      <c r="J175" s="101">
        <v>2.8</v>
      </c>
      <c r="K175" s="102" t="s">
        <v>271</v>
      </c>
      <c r="L175" s="91"/>
      <c r="M175" s="85"/>
    </row>
    <row r="176" spans="2:13" ht="15">
      <c r="B176" s="85">
        <v>101</v>
      </c>
      <c r="C176" s="97" t="s">
        <v>97</v>
      </c>
      <c r="D176" s="98" t="s">
        <v>284</v>
      </c>
      <c r="E176" s="99">
        <v>1</v>
      </c>
      <c r="F176" s="101" t="s">
        <v>258</v>
      </c>
      <c r="G176" s="100">
        <v>0.8</v>
      </c>
      <c r="H176" s="100">
        <v>0.55</v>
      </c>
      <c r="I176" s="101">
        <v>285</v>
      </c>
      <c r="J176" s="101">
        <v>2.5</v>
      </c>
      <c r="K176" s="102" t="s">
        <v>272</v>
      </c>
      <c r="L176" s="91"/>
      <c r="M176" s="85"/>
    </row>
    <row r="177" spans="2:13" ht="15">
      <c r="B177" s="85">
        <v>102</v>
      </c>
      <c r="C177" s="97" t="s">
        <v>98</v>
      </c>
      <c r="D177" s="98" t="s">
        <v>284</v>
      </c>
      <c r="E177" s="99">
        <v>3</v>
      </c>
      <c r="F177" s="96" t="s">
        <v>259</v>
      </c>
      <c r="G177" s="100">
        <v>0.255</v>
      </c>
      <c r="H177" s="100">
        <v>0.23099999999999998</v>
      </c>
      <c r="I177" s="101">
        <f>3*39.896</f>
        <v>119.688</v>
      </c>
      <c r="J177" s="86">
        <v>0.15000000000000002</v>
      </c>
      <c r="K177" s="118"/>
      <c r="L177" s="91"/>
      <c r="M177" s="85"/>
    </row>
    <row r="178" spans="2:13" ht="15">
      <c r="B178" s="85">
        <v>103</v>
      </c>
      <c r="C178" s="97" t="s">
        <v>98</v>
      </c>
      <c r="D178" s="98" t="s">
        <v>284</v>
      </c>
      <c r="E178" s="99">
        <v>6</v>
      </c>
      <c r="F178" s="96" t="s">
        <v>260</v>
      </c>
      <c r="G178" s="100">
        <v>0.40800000000000003</v>
      </c>
      <c r="H178" s="100">
        <v>0.354</v>
      </c>
      <c r="I178" s="101">
        <f>6*30.569</f>
        <v>183.414</v>
      </c>
      <c r="J178" s="86">
        <v>0.30000000000000004</v>
      </c>
      <c r="K178" s="118"/>
      <c r="L178" s="91"/>
      <c r="M178" s="85"/>
    </row>
    <row r="179" spans="2:13" ht="15">
      <c r="B179" s="85">
        <v>104</v>
      </c>
      <c r="C179" s="97" t="s">
        <v>98</v>
      </c>
      <c r="D179" s="98" t="s">
        <v>284</v>
      </c>
      <c r="E179" s="99">
        <v>5</v>
      </c>
      <c r="F179" s="96" t="s">
        <v>261</v>
      </c>
      <c r="G179" s="100">
        <v>0.385</v>
      </c>
      <c r="H179" s="100">
        <v>0.35000000000000003</v>
      </c>
      <c r="I179" s="101">
        <f>5*36.269</f>
        <v>181.345</v>
      </c>
      <c r="J179" s="86">
        <v>0.25</v>
      </c>
      <c r="K179" s="118"/>
      <c r="L179" s="91"/>
      <c r="M179" s="85"/>
    </row>
    <row r="180" spans="2:13" ht="15">
      <c r="B180" s="85">
        <v>105</v>
      </c>
      <c r="C180" s="97" t="s">
        <v>98</v>
      </c>
      <c r="D180" s="98" t="s">
        <v>284</v>
      </c>
      <c r="E180" s="99">
        <v>4</v>
      </c>
      <c r="F180" s="96" t="s">
        <v>259</v>
      </c>
      <c r="G180" s="100">
        <v>0.34</v>
      </c>
      <c r="H180" s="100">
        <v>0.308</v>
      </c>
      <c r="I180" s="101">
        <f>4*39.896</f>
        <v>159.584</v>
      </c>
      <c r="J180" s="86">
        <v>0.2</v>
      </c>
      <c r="K180" s="118"/>
      <c r="L180" s="91"/>
      <c r="M180" s="85"/>
    </row>
    <row r="181" spans="2:13" ht="15">
      <c r="B181" s="85">
        <v>106</v>
      </c>
      <c r="C181" s="97" t="s">
        <v>99</v>
      </c>
      <c r="D181" s="98" t="s">
        <v>284</v>
      </c>
      <c r="E181" s="99">
        <v>4</v>
      </c>
      <c r="F181" s="107" t="s">
        <v>262</v>
      </c>
      <c r="G181" s="108">
        <v>3.84212</v>
      </c>
      <c r="H181" s="108">
        <v>0.72068</v>
      </c>
      <c r="I181" s="109">
        <f>4*95</f>
        <v>380</v>
      </c>
      <c r="J181" s="86">
        <v>40</v>
      </c>
      <c r="K181" s="118"/>
      <c r="L181" s="91"/>
      <c r="M181" s="85"/>
    </row>
    <row r="182" spans="2:13" ht="15">
      <c r="B182" s="85">
        <v>107</v>
      </c>
      <c r="C182" s="97" t="s">
        <v>99</v>
      </c>
      <c r="D182" s="98" t="s">
        <v>284</v>
      </c>
      <c r="E182" s="99">
        <v>4</v>
      </c>
      <c r="F182" s="107" t="s">
        <v>263</v>
      </c>
      <c r="G182" s="108">
        <v>5.48</v>
      </c>
      <c r="H182" s="108">
        <v>1.04</v>
      </c>
      <c r="I182" s="106">
        <f>4*135</f>
        <v>540</v>
      </c>
      <c r="J182" s="86">
        <v>60</v>
      </c>
      <c r="K182" s="118"/>
      <c r="L182" s="91"/>
      <c r="M182" s="85"/>
    </row>
    <row r="183" spans="2:13" ht="15">
      <c r="B183" s="85">
        <v>108</v>
      </c>
      <c r="C183" s="97" t="s">
        <v>99</v>
      </c>
      <c r="D183" s="98" t="s">
        <v>284</v>
      </c>
      <c r="E183" s="99">
        <v>3</v>
      </c>
      <c r="F183" s="107" t="s">
        <v>264</v>
      </c>
      <c r="G183" s="108">
        <v>3.6</v>
      </c>
      <c r="H183" s="108">
        <v>0.6900000000000001</v>
      </c>
      <c r="I183" s="106">
        <f>3*120</f>
        <v>360</v>
      </c>
      <c r="J183" s="86">
        <v>36</v>
      </c>
      <c r="K183" s="118"/>
      <c r="L183" s="91"/>
      <c r="M183" s="85"/>
    </row>
    <row r="184" spans="2:13" ht="15">
      <c r="B184" s="85">
        <v>109</v>
      </c>
      <c r="C184" s="97" t="s">
        <v>99</v>
      </c>
      <c r="D184" s="98" t="s">
        <v>284</v>
      </c>
      <c r="E184" s="99">
        <v>5</v>
      </c>
      <c r="F184" s="112" t="s">
        <v>265</v>
      </c>
      <c r="G184" s="108">
        <v>8.5</v>
      </c>
      <c r="H184" s="108">
        <v>1.75</v>
      </c>
      <c r="I184" s="106">
        <f>5*181</f>
        <v>905</v>
      </c>
      <c r="J184" s="86">
        <v>125</v>
      </c>
      <c r="K184" s="118"/>
      <c r="L184" s="91"/>
      <c r="M184" s="85"/>
    </row>
    <row r="185" spans="2:13" ht="15">
      <c r="B185" s="85">
        <v>110</v>
      </c>
      <c r="C185" s="97" t="s">
        <v>100</v>
      </c>
      <c r="D185" s="98" t="s">
        <v>284</v>
      </c>
      <c r="E185" s="99">
        <v>1</v>
      </c>
      <c r="F185" s="96" t="s">
        <v>266</v>
      </c>
      <c r="G185" s="100">
        <v>11.68962</v>
      </c>
      <c r="H185" s="100">
        <v>10.0857</v>
      </c>
      <c r="I185" s="101">
        <f>1008570/193</f>
        <v>5225.751295336788</v>
      </c>
      <c r="J185" s="86">
        <v>31</v>
      </c>
      <c r="K185" s="119" t="s">
        <v>273</v>
      </c>
      <c r="L185" s="91"/>
      <c r="M185" s="85"/>
    </row>
    <row r="186" spans="2:13" ht="15">
      <c r="B186" s="85">
        <v>111</v>
      </c>
      <c r="C186" s="97" t="s">
        <v>100</v>
      </c>
      <c r="D186" s="98" t="s">
        <v>284</v>
      </c>
      <c r="E186" s="99">
        <v>1</v>
      </c>
      <c r="F186" s="96" t="s">
        <v>267</v>
      </c>
      <c r="G186" s="100">
        <v>5.67</v>
      </c>
      <c r="H186" s="100">
        <v>4.88</v>
      </c>
      <c r="I186" s="101">
        <f>567691/193</f>
        <v>2941.4041450777204</v>
      </c>
      <c r="J186" s="86">
        <v>15</v>
      </c>
      <c r="K186" s="119" t="s">
        <v>274</v>
      </c>
      <c r="L186" s="91"/>
      <c r="M186" s="85"/>
    </row>
    <row r="187" spans="2:13" ht="15">
      <c r="B187" s="85">
        <v>112</v>
      </c>
      <c r="C187" s="97" t="s">
        <v>100</v>
      </c>
      <c r="D187" s="98" t="s">
        <v>284</v>
      </c>
      <c r="E187" s="99">
        <v>1</v>
      </c>
      <c r="F187" s="96" t="s">
        <v>268</v>
      </c>
      <c r="G187" s="100">
        <v>3.79</v>
      </c>
      <c r="H187" s="100">
        <v>3.25</v>
      </c>
      <c r="I187" s="101">
        <f>379450/193</f>
        <v>1966.062176165803</v>
      </c>
      <c r="J187" s="86">
        <v>10</v>
      </c>
      <c r="K187" s="119" t="s">
        <v>275</v>
      </c>
      <c r="L187" s="91"/>
      <c r="M187" s="85"/>
    </row>
    <row r="188" spans="2:13" ht="15">
      <c r="B188" s="1"/>
      <c r="C188" s="3"/>
      <c r="G188" s="5"/>
      <c r="H188" s="5"/>
      <c r="I188" s="6"/>
      <c r="K188" s="21"/>
      <c r="L188" s="21"/>
      <c r="M188" s="1"/>
    </row>
    <row r="189" spans="2:13" ht="15">
      <c r="B189" s="1"/>
      <c r="C189" s="3"/>
      <c r="G189" s="5"/>
      <c r="H189" s="5"/>
      <c r="I189" s="6"/>
      <c r="K189" s="21"/>
      <c r="L189" s="21"/>
      <c r="M189" s="1"/>
    </row>
    <row r="190" spans="2:13" ht="15">
      <c r="B190" s="1"/>
      <c r="C190" s="3"/>
      <c r="G190" s="5"/>
      <c r="H190" s="5"/>
      <c r="I190" s="6"/>
      <c r="K190" s="21"/>
      <c r="L190" s="21"/>
      <c r="M190" s="1"/>
    </row>
    <row r="191" spans="2:13" ht="15">
      <c r="B191" s="1"/>
      <c r="C191" s="3"/>
      <c r="G191" s="5"/>
      <c r="H191" s="5"/>
      <c r="I191" s="6"/>
      <c r="K191" s="21"/>
      <c r="L191" s="21"/>
      <c r="M191" s="1"/>
    </row>
    <row r="192" spans="2:13" ht="15">
      <c r="B192" s="1"/>
      <c r="C192" s="3"/>
      <c r="G192" s="5"/>
      <c r="H192" s="5"/>
      <c r="I192" s="6"/>
      <c r="K192" s="21"/>
      <c r="L192" s="21"/>
      <c r="M192" s="1"/>
    </row>
    <row r="193" spans="2:13" ht="15">
      <c r="B193" s="1"/>
      <c r="C193" s="3"/>
      <c r="G193" s="5"/>
      <c r="H193" s="5"/>
      <c r="I193" s="6"/>
      <c r="K193" s="21"/>
      <c r="L193" s="21"/>
      <c r="M193" s="1"/>
    </row>
    <row r="194" spans="2:13" ht="15">
      <c r="B194" s="1"/>
      <c r="C194" s="3"/>
      <c r="G194" s="5"/>
      <c r="H194" s="5"/>
      <c r="I194" s="6"/>
      <c r="K194" s="21"/>
      <c r="L194" s="21"/>
      <c r="M194" s="1"/>
    </row>
    <row r="195" spans="2:13" ht="15">
      <c r="B195" s="1"/>
      <c r="C195" s="3"/>
      <c r="G195" s="5"/>
      <c r="H195" s="5"/>
      <c r="I195" s="6"/>
      <c r="K195" s="21"/>
      <c r="L195" s="21"/>
      <c r="M195" s="1"/>
    </row>
    <row r="196" spans="2:13" ht="15">
      <c r="B196" s="1"/>
      <c r="C196" s="3"/>
      <c r="G196" s="5"/>
      <c r="H196" s="5"/>
      <c r="I196" s="6"/>
      <c r="K196" s="21"/>
      <c r="L196" s="21"/>
      <c r="M196" s="1"/>
    </row>
    <row r="197" spans="2:13" ht="15">
      <c r="B197" s="1"/>
      <c r="C197" s="3"/>
      <c r="G197" s="5"/>
      <c r="H197" s="5"/>
      <c r="I197" s="6"/>
      <c r="K197" s="21"/>
      <c r="L197" s="21"/>
      <c r="M197" s="1"/>
    </row>
    <row r="198" spans="2:13" ht="15">
      <c r="B198" s="1"/>
      <c r="C198" s="3"/>
      <c r="G198" s="5"/>
      <c r="H198" s="5"/>
      <c r="I198" s="6"/>
      <c r="K198" s="21"/>
      <c r="L198" s="21"/>
      <c r="M198" s="1"/>
    </row>
    <row r="199" spans="2:13" ht="15">
      <c r="B199" s="1"/>
      <c r="C199" s="3"/>
      <c r="G199" s="5"/>
      <c r="H199" s="5"/>
      <c r="I199" s="6"/>
      <c r="K199" s="21"/>
      <c r="L199" s="21"/>
      <c r="M199" s="1"/>
    </row>
    <row r="200" spans="2:13" ht="15">
      <c r="B200" s="1"/>
      <c r="C200" s="3"/>
      <c r="G200" s="5"/>
      <c r="H200" s="5"/>
      <c r="I200" s="6"/>
      <c r="K200" s="21"/>
      <c r="L200" s="21"/>
      <c r="M200" s="1"/>
    </row>
    <row r="201" spans="2:13" ht="15">
      <c r="B201" s="1"/>
      <c r="C201" s="3"/>
      <c r="G201" s="5"/>
      <c r="H201" s="5"/>
      <c r="I201" s="6"/>
      <c r="K201" s="21"/>
      <c r="L201" s="21"/>
      <c r="M201" s="1"/>
    </row>
    <row r="202" spans="2:13" ht="15">
      <c r="B202" s="1"/>
      <c r="C202" s="3"/>
      <c r="G202" s="5"/>
      <c r="H202" s="5"/>
      <c r="I202" s="6"/>
      <c r="K202" s="21"/>
      <c r="L202" s="21"/>
      <c r="M202" s="1"/>
    </row>
    <row r="203" spans="2:13" ht="15">
      <c r="B203" s="1"/>
      <c r="C203" s="3"/>
      <c r="G203" s="5"/>
      <c r="H203" s="5"/>
      <c r="I203" s="6"/>
      <c r="K203" s="21"/>
      <c r="L203" s="21"/>
      <c r="M203" s="1"/>
    </row>
    <row r="204" spans="2:13" ht="15">
      <c r="B204" s="1"/>
      <c r="C204" s="3"/>
      <c r="G204" s="5"/>
      <c r="H204" s="5"/>
      <c r="I204" s="6"/>
      <c r="K204" s="21"/>
      <c r="L204" s="21"/>
      <c r="M204" s="1"/>
    </row>
    <row r="205" spans="2:13" ht="15">
      <c r="B205" s="1"/>
      <c r="C205" s="3"/>
      <c r="G205" s="5"/>
      <c r="H205" s="5"/>
      <c r="I205" s="6"/>
      <c r="K205" s="21"/>
      <c r="L205" s="21"/>
      <c r="M205" s="1"/>
    </row>
    <row r="206" spans="2:13" ht="15">
      <c r="B206" s="1"/>
      <c r="C206" s="3"/>
      <c r="G206" s="5"/>
      <c r="H206" s="5"/>
      <c r="I206" s="6"/>
      <c r="K206" s="21"/>
      <c r="L206" s="21"/>
      <c r="M206" s="1"/>
    </row>
    <row r="207" spans="2:13" ht="15">
      <c r="B207" s="1"/>
      <c r="C207" s="3"/>
      <c r="G207" s="5"/>
      <c r="H207" s="5"/>
      <c r="I207" s="6"/>
      <c r="K207" s="21"/>
      <c r="L207" s="21"/>
      <c r="M207" s="1"/>
    </row>
    <row r="208" spans="2:13" ht="15">
      <c r="B208" s="1"/>
      <c r="C208" s="3"/>
      <c r="G208" s="5"/>
      <c r="H208" s="5"/>
      <c r="I208" s="6"/>
      <c r="K208" s="21"/>
      <c r="L208" s="21"/>
      <c r="M208" s="1"/>
    </row>
    <row r="209" spans="2:13" ht="15">
      <c r="B209" s="1"/>
      <c r="C209" s="3"/>
      <c r="G209" s="5"/>
      <c r="H209" s="5"/>
      <c r="I209" s="6"/>
      <c r="K209" s="21"/>
      <c r="L209" s="21"/>
      <c r="M209" s="1"/>
    </row>
    <row r="210" spans="2:13" ht="15">
      <c r="B210" s="1"/>
      <c r="C210" s="3"/>
      <c r="G210" s="5"/>
      <c r="H210" s="5"/>
      <c r="I210" s="6"/>
      <c r="K210" s="21"/>
      <c r="L210" s="21"/>
      <c r="M210" s="1"/>
    </row>
    <row r="211" spans="2:13" ht="15">
      <c r="B211" s="1"/>
      <c r="C211" s="3"/>
      <c r="G211" s="5"/>
      <c r="H211" s="5"/>
      <c r="I211" s="6"/>
      <c r="K211" s="21"/>
      <c r="L211" s="21"/>
      <c r="M211" s="1"/>
    </row>
    <row r="212" spans="2:13" ht="15">
      <c r="B212" s="1"/>
      <c r="C212" s="3"/>
      <c r="G212" s="5"/>
      <c r="H212" s="5"/>
      <c r="I212" s="6"/>
      <c r="K212" s="21"/>
      <c r="L212" s="21"/>
      <c r="M212" s="1"/>
    </row>
    <row r="213" spans="2:13" ht="15">
      <c r="B213" s="1"/>
      <c r="C213" s="3"/>
      <c r="G213" s="5"/>
      <c r="H213" s="5"/>
      <c r="I213" s="6"/>
      <c r="K213" s="21"/>
      <c r="L213" s="21"/>
      <c r="M213" s="1"/>
    </row>
    <row r="214" spans="2:13" ht="15">
      <c r="B214" s="1"/>
      <c r="C214" s="3"/>
      <c r="G214" s="5"/>
      <c r="H214" s="5"/>
      <c r="I214" s="6"/>
      <c r="K214" s="21"/>
      <c r="L214" s="21"/>
      <c r="M214" s="1"/>
    </row>
    <row r="215" spans="2:13" ht="15">
      <c r="B215" s="1"/>
      <c r="C215" s="3"/>
      <c r="G215" s="5"/>
      <c r="H215" s="5"/>
      <c r="I215" s="6"/>
      <c r="K215" s="21"/>
      <c r="L215" s="21"/>
      <c r="M215" s="1"/>
    </row>
    <row r="216" spans="2:13" ht="15">
      <c r="B216" s="1"/>
      <c r="C216" s="3"/>
      <c r="G216" s="5"/>
      <c r="H216" s="5"/>
      <c r="I216" s="6"/>
      <c r="K216" s="21"/>
      <c r="L216" s="21"/>
      <c r="M216" s="1"/>
    </row>
    <row r="217" spans="2:13" ht="15">
      <c r="B217" s="1"/>
      <c r="C217" s="3"/>
      <c r="G217" s="5"/>
      <c r="H217" s="5"/>
      <c r="I217" s="6"/>
      <c r="K217" s="21"/>
      <c r="L217" s="21"/>
      <c r="M217" s="1"/>
    </row>
    <row r="218" spans="2:13" ht="15">
      <c r="B218" s="1"/>
      <c r="C218" s="3"/>
      <c r="G218" s="5"/>
      <c r="H218" s="5"/>
      <c r="I218" s="6"/>
      <c r="K218" s="21"/>
      <c r="L218" s="21"/>
      <c r="M218" s="1"/>
    </row>
    <row r="219" spans="2:13" ht="15">
      <c r="B219" s="1"/>
      <c r="C219" s="3"/>
      <c r="G219" s="5"/>
      <c r="H219" s="5"/>
      <c r="I219" s="6"/>
      <c r="K219" s="21"/>
      <c r="L219" s="21"/>
      <c r="M219" s="1"/>
    </row>
    <row r="220" spans="2:13" ht="15">
      <c r="B220" s="1"/>
      <c r="C220" s="3"/>
      <c r="G220" s="5"/>
      <c r="H220" s="5"/>
      <c r="I220" s="6"/>
      <c r="K220" s="21"/>
      <c r="L220" s="21"/>
      <c r="M220" s="1"/>
    </row>
    <row r="221" spans="2:13" ht="15">
      <c r="B221" s="1"/>
      <c r="C221" s="3"/>
      <c r="G221" s="5"/>
      <c r="H221" s="5"/>
      <c r="I221" s="6"/>
      <c r="K221" s="21"/>
      <c r="L221" s="21"/>
      <c r="M221" s="1"/>
    </row>
    <row r="222" spans="2:13" ht="15">
      <c r="B222" s="1"/>
      <c r="C222" s="3"/>
      <c r="G222" s="5"/>
      <c r="H222" s="5"/>
      <c r="I222" s="6"/>
      <c r="K222" s="21"/>
      <c r="L222" s="21"/>
      <c r="M222" s="1"/>
    </row>
    <row r="223" spans="2:13" ht="15">
      <c r="B223" s="1"/>
      <c r="C223" s="3"/>
      <c r="G223" s="5"/>
      <c r="H223" s="5"/>
      <c r="I223" s="6"/>
      <c r="K223" s="21"/>
      <c r="L223" s="21"/>
      <c r="M223" s="1"/>
    </row>
    <row r="224" spans="2:13" ht="15">
      <c r="B224" s="1"/>
      <c r="C224" s="3"/>
      <c r="G224" s="5"/>
      <c r="H224" s="5"/>
      <c r="I224" s="6"/>
      <c r="K224" s="21"/>
      <c r="L224" s="21"/>
      <c r="M224" s="1"/>
    </row>
    <row r="225" spans="2:13" ht="15">
      <c r="B225" s="1"/>
      <c r="C225" s="3"/>
      <c r="G225" s="5"/>
      <c r="H225" s="5"/>
      <c r="I225" s="6"/>
      <c r="K225" s="21"/>
      <c r="L225" s="21"/>
      <c r="M225" s="1"/>
    </row>
    <row r="226" spans="2:13" ht="15">
      <c r="B226" s="1"/>
      <c r="C226" s="3"/>
      <c r="G226" s="5"/>
      <c r="H226" s="5"/>
      <c r="I226" s="6"/>
      <c r="K226" s="21"/>
      <c r="L226" s="21"/>
      <c r="M226" s="1"/>
    </row>
    <row r="227" spans="2:13" ht="15">
      <c r="B227" s="1"/>
      <c r="C227" s="3"/>
      <c r="G227" s="5"/>
      <c r="H227" s="5"/>
      <c r="I227" s="6"/>
      <c r="K227" s="21"/>
      <c r="L227" s="21"/>
      <c r="M227" s="1"/>
    </row>
    <row r="228" spans="2:13" ht="15">
      <c r="B228" s="1"/>
      <c r="C228" s="3"/>
      <c r="G228" s="5"/>
      <c r="H228" s="5"/>
      <c r="I228" s="6"/>
      <c r="K228" s="21"/>
      <c r="L228" s="21"/>
      <c r="M228" s="1"/>
    </row>
    <row r="229" spans="2:13" ht="15">
      <c r="B229" s="1"/>
      <c r="C229" s="3"/>
      <c r="G229" s="5"/>
      <c r="H229" s="5"/>
      <c r="I229" s="6"/>
      <c r="K229" s="21"/>
      <c r="L229" s="21"/>
      <c r="M229" s="1"/>
    </row>
    <row r="230" spans="2:13" ht="15">
      <c r="B230" s="1"/>
      <c r="C230" s="3"/>
      <c r="G230" s="5"/>
      <c r="H230" s="5"/>
      <c r="I230" s="6"/>
      <c r="K230" s="21"/>
      <c r="L230" s="21"/>
      <c r="M230" s="1"/>
    </row>
    <row r="231" spans="2:13" ht="15">
      <c r="B231" s="1"/>
      <c r="C231" s="3"/>
      <c r="G231" s="5"/>
      <c r="H231" s="5"/>
      <c r="I231" s="6"/>
      <c r="K231" s="21"/>
      <c r="L231" s="21"/>
      <c r="M231" s="1"/>
    </row>
    <row r="232" spans="2:13" ht="15">
      <c r="B232" s="1"/>
      <c r="C232" s="3"/>
      <c r="G232" s="5"/>
      <c r="H232" s="5"/>
      <c r="I232" s="6"/>
      <c r="K232" s="21"/>
      <c r="L232" s="21"/>
      <c r="M232" s="1"/>
    </row>
    <row r="233" spans="2:13" ht="15">
      <c r="B233" s="1"/>
      <c r="C233" s="3"/>
      <c r="G233" s="5"/>
      <c r="H233" s="5"/>
      <c r="I233" s="6"/>
      <c r="K233" s="21"/>
      <c r="L233" s="21"/>
      <c r="M233" s="1"/>
    </row>
    <row r="234" spans="2:13" ht="15">
      <c r="B234" s="1"/>
      <c r="C234" s="3"/>
      <c r="G234" s="5"/>
      <c r="H234" s="5"/>
      <c r="I234" s="6"/>
      <c r="K234" s="21"/>
      <c r="L234" s="21"/>
      <c r="M234" s="1"/>
    </row>
    <row r="235" spans="2:13" ht="15">
      <c r="B235" s="1"/>
      <c r="C235" s="3"/>
      <c r="G235" s="5"/>
      <c r="H235" s="5"/>
      <c r="I235" s="6"/>
      <c r="K235" s="21"/>
      <c r="L235" s="21"/>
      <c r="M235" s="1"/>
    </row>
    <row r="236" spans="2:13" ht="15">
      <c r="B236" s="1"/>
      <c r="C236" s="3"/>
      <c r="G236" s="5"/>
      <c r="H236" s="5"/>
      <c r="I236" s="6"/>
      <c r="K236" s="21"/>
      <c r="L236" s="21"/>
      <c r="M236" s="1"/>
    </row>
    <row r="237" spans="2:13" ht="15">
      <c r="B237" s="1"/>
      <c r="C237" s="3"/>
      <c r="G237" s="5"/>
      <c r="H237" s="5"/>
      <c r="I237" s="6"/>
      <c r="K237" s="21"/>
      <c r="L237" s="21"/>
      <c r="M237" s="1"/>
    </row>
    <row r="238" spans="2:13" ht="15">
      <c r="B238" s="1"/>
      <c r="C238" s="3"/>
      <c r="G238" s="5"/>
      <c r="H238" s="5"/>
      <c r="I238" s="6"/>
      <c r="K238" s="21"/>
      <c r="L238" s="21"/>
      <c r="M238" s="1"/>
    </row>
    <row r="239" spans="2:13" ht="15">
      <c r="B239" s="1"/>
      <c r="C239" s="3"/>
      <c r="G239" s="5"/>
      <c r="H239" s="5"/>
      <c r="I239" s="6"/>
      <c r="K239" s="21"/>
      <c r="L239" s="21"/>
      <c r="M239" s="1"/>
    </row>
    <row r="240" spans="2:13" ht="15">
      <c r="B240" s="1"/>
      <c r="C240" s="3"/>
      <c r="G240" s="5"/>
      <c r="H240" s="5"/>
      <c r="I240" s="6"/>
      <c r="K240" s="21"/>
      <c r="L240" s="21"/>
      <c r="M240" s="1"/>
    </row>
    <row r="241" spans="2:13" ht="15">
      <c r="B241" s="1"/>
      <c r="C241" s="3"/>
      <c r="G241" s="5"/>
      <c r="H241" s="5"/>
      <c r="I241" s="6"/>
      <c r="K241" s="21"/>
      <c r="L241" s="21"/>
      <c r="M241" s="1"/>
    </row>
    <row r="242" spans="2:13" ht="15">
      <c r="B242" s="1"/>
      <c r="C242" s="3"/>
      <c r="G242" s="5"/>
      <c r="H242" s="5"/>
      <c r="I242" s="6"/>
      <c r="K242" s="21"/>
      <c r="L242" s="21"/>
      <c r="M242" s="1"/>
    </row>
    <row r="243" spans="2:13" ht="15">
      <c r="B243" s="1"/>
      <c r="C243" s="3"/>
      <c r="G243" s="5"/>
      <c r="H243" s="5"/>
      <c r="I243" s="6"/>
      <c r="K243" s="21"/>
      <c r="L243" s="21"/>
      <c r="M243" s="1"/>
    </row>
    <row r="244" spans="2:13" ht="15">
      <c r="B244" s="1"/>
      <c r="C244" s="3"/>
      <c r="G244" s="5"/>
      <c r="H244" s="5"/>
      <c r="I244" s="6"/>
      <c r="K244" s="21"/>
      <c r="L244" s="21"/>
      <c r="M244" s="1"/>
    </row>
    <row r="245" spans="2:13" ht="15">
      <c r="B245" s="1"/>
      <c r="C245" s="3"/>
      <c r="G245" s="5"/>
      <c r="H245" s="5"/>
      <c r="I245" s="6"/>
      <c r="K245" s="21"/>
      <c r="L245" s="21"/>
      <c r="M245" s="1"/>
    </row>
    <row r="246" spans="2:13" ht="15">
      <c r="B246" s="1"/>
      <c r="C246" s="3"/>
      <c r="G246" s="5"/>
      <c r="H246" s="5"/>
      <c r="I246" s="6"/>
      <c r="K246" s="21"/>
      <c r="L246" s="21"/>
      <c r="M246" s="1"/>
    </row>
    <row r="247" spans="2:13" ht="15">
      <c r="B247" s="1"/>
      <c r="C247" s="3"/>
      <c r="G247" s="5"/>
      <c r="H247" s="5"/>
      <c r="I247" s="6"/>
      <c r="K247" s="21"/>
      <c r="L247" s="21"/>
      <c r="M247" s="1"/>
    </row>
    <row r="248" spans="2:13" ht="15">
      <c r="B248" s="1"/>
      <c r="C248" s="3"/>
      <c r="G248" s="5"/>
      <c r="H248" s="5"/>
      <c r="I248" s="6"/>
      <c r="K248" s="21"/>
      <c r="L248" s="21"/>
      <c r="M248" s="1"/>
    </row>
    <row r="249" spans="2:13" ht="15">
      <c r="B249" s="1"/>
      <c r="C249" s="3"/>
      <c r="G249" s="5"/>
      <c r="H249" s="5"/>
      <c r="I249" s="6"/>
      <c r="K249" s="21"/>
      <c r="L249" s="21"/>
      <c r="M249" s="1"/>
    </row>
    <row r="250" spans="2:13" ht="15">
      <c r="B250" s="1"/>
      <c r="C250" s="3"/>
      <c r="G250" s="5"/>
      <c r="H250" s="5"/>
      <c r="I250" s="6"/>
      <c r="K250" s="21"/>
      <c r="L250" s="21"/>
      <c r="M250" s="1"/>
    </row>
    <row r="251" spans="2:13" ht="15">
      <c r="B251" s="1"/>
      <c r="C251" s="3"/>
      <c r="G251" s="5"/>
      <c r="H251" s="5"/>
      <c r="I251" s="6"/>
      <c r="K251" s="21"/>
      <c r="L251" s="21"/>
      <c r="M251" s="1"/>
    </row>
    <row r="252" spans="2:13" ht="15">
      <c r="B252" s="1"/>
      <c r="C252" s="3"/>
      <c r="G252" s="5"/>
      <c r="H252" s="5"/>
      <c r="I252" s="6"/>
      <c r="K252" s="21"/>
      <c r="L252" s="21"/>
      <c r="M252" s="1"/>
    </row>
    <row r="253" spans="2:13" ht="15">
      <c r="B253" s="1"/>
      <c r="C253" s="3"/>
      <c r="G253" s="5"/>
      <c r="H253" s="5"/>
      <c r="I253" s="6"/>
      <c r="K253" s="21"/>
      <c r="L253" s="21"/>
      <c r="M253" s="1"/>
    </row>
    <row r="254" spans="2:13" ht="15">
      <c r="B254" s="1"/>
      <c r="C254" s="3"/>
      <c r="G254" s="5"/>
      <c r="H254" s="5"/>
      <c r="I254" s="6"/>
      <c r="K254" s="21"/>
      <c r="L254" s="21"/>
      <c r="M254" s="1"/>
    </row>
    <row r="255" spans="2:13" ht="15">
      <c r="B255" s="1"/>
      <c r="C255" s="3"/>
      <c r="G255" s="5"/>
      <c r="H255" s="5"/>
      <c r="I255" s="6"/>
      <c r="K255" s="21"/>
      <c r="L255" s="21"/>
      <c r="M255" s="1"/>
    </row>
    <row r="256" spans="2:13" ht="15">
      <c r="B256" s="1"/>
      <c r="C256" s="3"/>
      <c r="G256" s="5"/>
      <c r="H256" s="5"/>
      <c r="I256" s="6"/>
      <c r="K256" s="21"/>
      <c r="L256" s="21"/>
      <c r="M256" s="1"/>
    </row>
    <row r="257" spans="2:13" ht="15">
      <c r="B257" s="1"/>
      <c r="C257" s="3"/>
      <c r="G257" s="5"/>
      <c r="H257" s="5"/>
      <c r="I257" s="6"/>
      <c r="K257" s="21"/>
      <c r="L257" s="21"/>
      <c r="M257" s="1"/>
    </row>
    <row r="258" spans="2:13" ht="15">
      <c r="B258" s="1"/>
      <c r="C258" s="3"/>
      <c r="G258" s="5"/>
      <c r="H258" s="5"/>
      <c r="I258" s="6"/>
      <c r="K258" s="21"/>
      <c r="L258" s="21"/>
      <c r="M258" s="1"/>
    </row>
    <row r="259" spans="2:13" ht="15">
      <c r="B259" s="1"/>
      <c r="C259" s="3"/>
      <c r="G259" s="5"/>
      <c r="H259" s="5"/>
      <c r="I259" s="6"/>
      <c r="K259" s="21"/>
      <c r="L259" s="21"/>
      <c r="M259" s="1"/>
    </row>
    <row r="260" spans="2:13" ht="15">
      <c r="B260" s="1"/>
      <c r="C260" s="3"/>
      <c r="G260" s="5"/>
      <c r="H260" s="5"/>
      <c r="I260" s="6"/>
      <c r="K260" s="21"/>
      <c r="L260" s="21"/>
      <c r="M260" s="1"/>
    </row>
    <row r="261" spans="2:13" ht="15">
      <c r="B261" s="1"/>
      <c r="C261" s="3"/>
      <c r="G261" s="5"/>
      <c r="H261" s="5"/>
      <c r="I261" s="6"/>
      <c r="K261" s="21"/>
      <c r="L261" s="21"/>
      <c r="M261" s="1"/>
    </row>
    <row r="262" spans="2:13" ht="15">
      <c r="B262" s="1"/>
      <c r="C262" s="3"/>
      <c r="G262" s="5"/>
      <c r="H262" s="5"/>
      <c r="I262" s="6"/>
      <c r="K262" s="21"/>
      <c r="L262" s="21"/>
      <c r="M262" s="1"/>
    </row>
    <row r="263" spans="2:13" ht="15">
      <c r="B263" s="1"/>
      <c r="C263" s="3"/>
      <c r="G263" s="5"/>
      <c r="H263" s="5"/>
      <c r="I263" s="6"/>
      <c r="K263" s="21"/>
      <c r="L263" s="21"/>
      <c r="M263" s="1"/>
    </row>
    <row r="264" spans="2:13" ht="15">
      <c r="B264" s="1"/>
      <c r="C264" s="3"/>
      <c r="G264" s="5"/>
      <c r="H264" s="5"/>
      <c r="I264" s="6"/>
      <c r="K264" s="21"/>
      <c r="L264" s="21"/>
      <c r="M264" s="1"/>
    </row>
    <row r="265" spans="2:13" ht="15">
      <c r="B265" s="1"/>
      <c r="C265" s="3"/>
      <c r="G265" s="5"/>
      <c r="H265" s="5"/>
      <c r="I265" s="6"/>
      <c r="K265" s="21"/>
      <c r="L265" s="21"/>
      <c r="M265" s="1"/>
    </row>
    <row r="266" spans="2:13" ht="15">
      <c r="B266" s="1"/>
      <c r="C266" s="3"/>
      <c r="G266" s="5"/>
      <c r="H266" s="5"/>
      <c r="I266" s="6"/>
      <c r="K266" s="21"/>
      <c r="L266" s="21"/>
      <c r="M266" s="1"/>
    </row>
    <row r="267" spans="2:13" ht="15">
      <c r="B267" s="1"/>
      <c r="C267" s="3"/>
      <c r="G267" s="5"/>
      <c r="H267" s="5"/>
      <c r="I267" s="6"/>
      <c r="K267" s="21"/>
      <c r="L267" s="21"/>
      <c r="M267" s="1"/>
    </row>
    <row r="268" spans="2:13" ht="15">
      <c r="B268" s="1"/>
      <c r="C268" s="3"/>
      <c r="G268" s="5"/>
      <c r="H268" s="5"/>
      <c r="I268" s="6"/>
      <c r="K268" s="21"/>
      <c r="L268" s="21"/>
      <c r="M268" s="1"/>
    </row>
    <row r="269" spans="2:13" ht="15">
      <c r="B269" s="1"/>
      <c r="C269" s="3"/>
      <c r="G269" s="5"/>
      <c r="H269" s="5"/>
      <c r="I269" s="6"/>
      <c r="K269" s="21"/>
      <c r="L269" s="21"/>
      <c r="M269" s="1"/>
    </row>
    <row r="270" spans="2:13" ht="15">
      <c r="B270" s="1"/>
      <c r="C270" s="3"/>
      <c r="D270" s="22"/>
      <c r="E270" s="22"/>
      <c r="G270" s="23"/>
      <c r="H270" s="5"/>
      <c r="I270" s="6"/>
      <c r="K270" s="23"/>
      <c r="L270" s="23"/>
      <c r="M270" s="1"/>
    </row>
    <row r="271" spans="2:13" ht="15">
      <c r="B271" s="1"/>
      <c r="C271" s="3"/>
      <c r="D271" s="22"/>
      <c r="E271" s="22"/>
      <c r="G271" s="23"/>
      <c r="H271" s="5"/>
      <c r="I271" s="6"/>
      <c r="K271" s="23"/>
      <c r="L271" s="23"/>
      <c r="M271" s="1"/>
    </row>
    <row r="272" spans="2:13" ht="15">
      <c r="B272" s="1"/>
      <c r="C272" s="3"/>
      <c r="D272" s="22"/>
      <c r="E272" s="22"/>
      <c r="G272" s="23"/>
      <c r="H272" s="5"/>
      <c r="I272" s="6"/>
      <c r="K272" s="23"/>
      <c r="L272" s="23"/>
      <c r="M272" s="1"/>
    </row>
    <row r="273" spans="2:13" ht="15">
      <c r="B273" s="1"/>
      <c r="C273" s="3"/>
      <c r="D273" s="22"/>
      <c r="E273" s="22"/>
      <c r="G273" s="24"/>
      <c r="H273" s="5"/>
      <c r="I273" s="6"/>
      <c r="K273" s="23"/>
      <c r="L273" s="23"/>
      <c r="M273" s="1"/>
    </row>
    <row r="274" spans="2:13" ht="15">
      <c r="B274" s="1"/>
      <c r="C274" s="3"/>
      <c r="D274" s="22"/>
      <c r="E274" s="22"/>
      <c r="G274" s="24"/>
      <c r="H274" s="5"/>
      <c r="I274" s="6"/>
      <c r="K274" s="23"/>
      <c r="L274" s="23"/>
      <c r="M274" s="1"/>
    </row>
    <row r="275" spans="2:13" ht="15">
      <c r="B275" s="1"/>
      <c r="C275" s="3"/>
      <c r="D275" s="22"/>
      <c r="E275" s="22"/>
      <c r="G275" s="24"/>
      <c r="H275" s="5"/>
      <c r="I275" s="6"/>
      <c r="K275" s="23"/>
      <c r="L275" s="23"/>
      <c r="M275" s="1"/>
    </row>
    <row r="276" spans="2:13" ht="15">
      <c r="B276" s="1"/>
      <c r="C276" s="3"/>
      <c r="D276" s="22"/>
      <c r="E276" s="22"/>
      <c r="G276" s="24"/>
      <c r="H276" s="5"/>
      <c r="I276" s="6"/>
      <c r="K276" s="23"/>
      <c r="L276" s="23"/>
      <c r="M276" s="1"/>
    </row>
    <row r="277" spans="2:13" ht="15">
      <c r="B277" s="1"/>
      <c r="C277" s="3"/>
      <c r="D277" s="22"/>
      <c r="E277" s="22"/>
      <c r="G277" s="23"/>
      <c r="H277" s="5"/>
      <c r="I277" s="6"/>
      <c r="K277" s="23"/>
      <c r="L277" s="23"/>
      <c r="M277" s="1"/>
    </row>
    <row r="278" spans="2:13" ht="15">
      <c r="B278" s="1"/>
      <c r="C278" s="3"/>
      <c r="D278" s="22"/>
      <c r="E278" s="22"/>
      <c r="G278" s="23"/>
      <c r="H278" s="5"/>
      <c r="I278" s="6"/>
      <c r="K278" s="23"/>
      <c r="L278" s="23"/>
      <c r="M278" s="1"/>
    </row>
    <row r="279" spans="2:13" ht="15">
      <c r="B279" s="1"/>
      <c r="C279" s="3"/>
      <c r="D279" s="22"/>
      <c r="E279" s="22"/>
      <c r="G279" s="24"/>
      <c r="H279" s="5"/>
      <c r="I279" s="6"/>
      <c r="K279" s="23"/>
      <c r="L279" s="23"/>
      <c r="M279" s="1"/>
    </row>
    <row r="280" spans="2:13" ht="15">
      <c r="B280" s="1"/>
      <c r="C280" s="3"/>
      <c r="D280" s="22"/>
      <c r="E280" s="22"/>
      <c r="G280" s="24"/>
      <c r="H280" s="5"/>
      <c r="I280" s="6"/>
      <c r="K280" s="23"/>
      <c r="L280" s="23"/>
      <c r="M280" s="1"/>
    </row>
    <row r="281" spans="2:13" ht="15">
      <c r="B281" s="1"/>
      <c r="C281" s="3"/>
      <c r="D281" s="22"/>
      <c r="E281" s="22"/>
      <c r="G281" s="23"/>
      <c r="H281" s="5"/>
      <c r="I281" s="6"/>
      <c r="K281" s="23"/>
      <c r="L281" s="23"/>
      <c r="M281" s="1"/>
    </row>
    <row r="282" spans="2:13" ht="15">
      <c r="B282" s="1"/>
      <c r="C282" s="3"/>
      <c r="D282" s="22"/>
      <c r="E282" s="22"/>
      <c r="G282" s="24"/>
      <c r="H282" s="5"/>
      <c r="I282" s="6"/>
      <c r="K282" s="23"/>
      <c r="L282" s="23"/>
      <c r="M282" s="1"/>
    </row>
    <row r="283" spans="2:13" ht="15">
      <c r="B283" s="1"/>
      <c r="C283" s="3"/>
      <c r="D283" s="22"/>
      <c r="E283" s="22"/>
      <c r="G283" s="23"/>
      <c r="H283" s="5"/>
      <c r="I283" s="6"/>
      <c r="K283" s="23"/>
      <c r="L283" s="23"/>
      <c r="M283" s="1"/>
    </row>
    <row r="284" spans="2:13" ht="15">
      <c r="B284" s="1"/>
      <c r="C284" s="3"/>
      <c r="D284" s="22"/>
      <c r="E284" s="22"/>
      <c r="G284" s="23"/>
      <c r="H284" s="5"/>
      <c r="I284" s="6"/>
      <c r="K284" s="23"/>
      <c r="L284" s="23"/>
      <c r="M284" s="1"/>
    </row>
    <row r="285" spans="2:13" ht="15">
      <c r="B285" s="1"/>
      <c r="C285" s="3"/>
      <c r="D285" s="22"/>
      <c r="E285" s="22"/>
      <c r="G285" s="23"/>
      <c r="H285" s="5"/>
      <c r="I285" s="6"/>
      <c r="K285" s="23"/>
      <c r="L285" s="23"/>
      <c r="M285" s="1"/>
    </row>
    <row r="286" spans="2:13" ht="15">
      <c r="B286" s="1"/>
      <c r="C286" s="3"/>
      <c r="D286" s="22"/>
      <c r="E286" s="22"/>
      <c r="G286" s="23"/>
      <c r="H286" s="5"/>
      <c r="I286" s="6"/>
      <c r="K286" s="23"/>
      <c r="L286" s="23"/>
      <c r="M286" s="1"/>
    </row>
    <row r="287" spans="2:13" ht="15">
      <c r="B287" s="1"/>
      <c r="C287" s="3"/>
      <c r="D287" s="22"/>
      <c r="E287" s="22"/>
      <c r="G287" s="23"/>
      <c r="H287" s="5"/>
      <c r="I287" s="6"/>
      <c r="K287" s="23"/>
      <c r="L287" s="23"/>
      <c r="M287" s="1"/>
    </row>
    <row r="288" spans="2:13" ht="15">
      <c r="B288" s="1"/>
      <c r="C288" s="3"/>
      <c r="D288" s="22"/>
      <c r="E288" s="22"/>
      <c r="G288" s="23"/>
      <c r="H288" s="5"/>
      <c r="I288" s="6"/>
      <c r="K288" s="23"/>
      <c r="L288" s="23"/>
      <c r="M288" s="1"/>
    </row>
    <row r="289" spans="2:13" ht="15">
      <c r="B289" s="1"/>
      <c r="C289" s="3"/>
      <c r="D289" s="22"/>
      <c r="E289" s="22"/>
      <c r="G289" s="23"/>
      <c r="H289" s="5"/>
      <c r="I289" s="6"/>
      <c r="K289" s="23"/>
      <c r="L289" s="23"/>
      <c r="M289" s="1"/>
    </row>
    <row r="290" spans="2:13" ht="15">
      <c r="B290" s="1"/>
      <c r="C290" s="3"/>
      <c r="D290" s="22"/>
      <c r="E290" s="22"/>
      <c r="G290" s="23"/>
      <c r="H290" s="5"/>
      <c r="I290" s="6"/>
      <c r="K290" s="23"/>
      <c r="L290" s="23"/>
      <c r="M290" s="1"/>
    </row>
    <row r="291" spans="2:13" ht="15">
      <c r="B291" s="1"/>
      <c r="C291" s="3"/>
      <c r="D291" s="22"/>
      <c r="E291" s="22"/>
      <c r="G291" s="23"/>
      <c r="H291" s="5"/>
      <c r="I291" s="6"/>
      <c r="K291" s="23"/>
      <c r="L291" s="23"/>
      <c r="M291" s="1"/>
    </row>
    <row r="292" spans="2:13" ht="15">
      <c r="B292" s="1"/>
      <c r="C292" s="3"/>
      <c r="D292" s="22"/>
      <c r="E292" s="22"/>
      <c r="G292" s="24"/>
      <c r="H292" s="5"/>
      <c r="I292" s="6"/>
      <c r="K292" s="22"/>
      <c r="L292" s="22"/>
      <c r="M292" s="1"/>
    </row>
    <row r="293" spans="2:13" ht="15">
      <c r="B293" s="1"/>
      <c r="C293" s="3"/>
      <c r="D293" s="22"/>
      <c r="E293" s="22"/>
      <c r="G293" s="23"/>
      <c r="H293" s="5"/>
      <c r="I293" s="6"/>
      <c r="K293" s="22"/>
      <c r="L293" s="22"/>
      <c r="M293" s="1"/>
    </row>
    <row r="294" spans="2:13" ht="15">
      <c r="B294" s="1"/>
      <c r="C294" s="3"/>
      <c r="D294" s="22"/>
      <c r="E294" s="22"/>
      <c r="G294" s="24"/>
      <c r="H294" s="5"/>
      <c r="I294" s="6"/>
      <c r="K294" s="22"/>
      <c r="L294" s="22"/>
      <c r="M294" s="1"/>
    </row>
    <row r="295" spans="2:13" ht="15">
      <c r="B295" s="1"/>
      <c r="C295" s="3"/>
      <c r="D295" s="22"/>
      <c r="E295" s="22"/>
      <c r="G295" s="23"/>
      <c r="H295" s="5"/>
      <c r="I295" s="6"/>
      <c r="K295" s="22"/>
      <c r="L295" s="22"/>
      <c r="M295" s="1"/>
    </row>
    <row r="296" spans="2:13" ht="15">
      <c r="B296" s="1"/>
      <c r="C296" s="3"/>
      <c r="D296" s="22"/>
      <c r="E296" s="22"/>
      <c r="G296" s="23"/>
      <c r="H296" s="5"/>
      <c r="I296" s="6"/>
      <c r="K296" s="22"/>
      <c r="L296" s="22"/>
      <c r="M296" s="1"/>
    </row>
    <row r="297" spans="2:13" ht="15">
      <c r="B297" s="1"/>
      <c r="C297" s="3"/>
      <c r="D297" s="22"/>
      <c r="E297" s="22"/>
      <c r="G297" s="23"/>
      <c r="H297" s="5"/>
      <c r="I297" s="6"/>
      <c r="K297" s="22"/>
      <c r="L297" s="22"/>
      <c r="M297" s="1"/>
    </row>
    <row r="298" spans="2:13" ht="15">
      <c r="B298" s="1"/>
      <c r="C298" s="3"/>
      <c r="D298" s="22"/>
      <c r="E298" s="22"/>
      <c r="F298" s="23"/>
      <c r="G298" s="23"/>
      <c r="H298" s="5"/>
      <c r="I298" s="6"/>
      <c r="J298" s="23"/>
      <c r="K298" s="23"/>
      <c r="L298" s="23"/>
      <c r="M298" s="1"/>
    </row>
    <row r="299" spans="2:13" ht="15">
      <c r="B299" s="1"/>
      <c r="C299" s="3"/>
      <c r="D299" s="22"/>
      <c r="E299" s="22"/>
      <c r="F299" s="23"/>
      <c r="G299" s="23"/>
      <c r="H299" s="5"/>
      <c r="I299" s="6"/>
      <c r="J299" s="23"/>
      <c r="K299" s="23"/>
      <c r="L299" s="23"/>
      <c r="M299" s="1"/>
    </row>
    <row r="300" spans="2:13" ht="15">
      <c r="B300" s="1"/>
      <c r="C300" s="3"/>
      <c r="D300" s="22"/>
      <c r="E300" s="22"/>
      <c r="F300" s="23"/>
      <c r="G300" s="23"/>
      <c r="H300" s="5"/>
      <c r="I300" s="6"/>
      <c r="J300" s="23"/>
      <c r="K300" s="23"/>
      <c r="L300" s="23"/>
      <c r="M300" s="1"/>
    </row>
    <row r="301" spans="2:13" ht="15">
      <c r="B301" s="1"/>
      <c r="C301" s="3"/>
      <c r="D301" s="22"/>
      <c r="E301" s="22"/>
      <c r="F301" s="23"/>
      <c r="G301" s="23"/>
      <c r="H301" s="5"/>
      <c r="I301" s="6"/>
      <c r="J301" s="23"/>
      <c r="K301" s="23"/>
      <c r="L301" s="23"/>
      <c r="M301" s="1"/>
    </row>
    <row r="302" spans="2:13" ht="15">
      <c r="B302" s="1"/>
      <c r="C302" s="3"/>
      <c r="D302" s="22"/>
      <c r="E302" s="22"/>
      <c r="F302" s="23"/>
      <c r="G302" s="23"/>
      <c r="H302" s="5"/>
      <c r="I302" s="6"/>
      <c r="J302" s="23"/>
      <c r="K302" s="23"/>
      <c r="L302" s="23"/>
      <c r="M302" s="1"/>
    </row>
    <row r="303" spans="2:13" ht="15">
      <c r="B303" s="1"/>
      <c r="C303" s="3"/>
      <c r="D303" s="22"/>
      <c r="E303" s="22"/>
      <c r="F303" s="23"/>
      <c r="G303" s="23"/>
      <c r="H303" s="5"/>
      <c r="I303" s="6"/>
      <c r="J303" s="23"/>
      <c r="K303" s="23"/>
      <c r="L303" s="23"/>
      <c r="M303" s="1"/>
    </row>
    <row r="304" spans="2:13" ht="15">
      <c r="B304" s="1"/>
      <c r="C304" s="3"/>
      <c r="D304" s="22"/>
      <c r="E304" s="22"/>
      <c r="F304" s="23"/>
      <c r="G304" s="23"/>
      <c r="H304" s="5"/>
      <c r="I304" s="6"/>
      <c r="J304" s="23"/>
      <c r="K304" s="23"/>
      <c r="L304" s="23"/>
      <c r="M304" s="1"/>
    </row>
    <row r="305" spans="2:13" ht="15">
      <c r="B305" s="1"/>
      <c r="C305" s="3"/>
      <c r="D305" s="22"/>
      <c r="E305" s="22"/>
      <c r="F305" s="23"/>
      <c r="G305" s="23"/>
      <c r="H305" s="5"/>
      <c r="I305" s="6"/>
      <c r="J305" s="23"/>
      <c r="K305" s="23"/>
      <c r="L305" s="23"/>
      <c r="M305" s="1"/>
    </row>
    <row r="306" spans="2:13" ht="15">
      <c r="B306" s="1"/>
      <c r="C306" s="3"/>
      <c r="D306" s="22"/>
      <c r="E306" s="22"/>
      <c r="F306" s="23"/>
      <c r="G306" s="23"/>
      <c r="H306" s="5"/>
      <c r="I306" s="6"/>
      <c r="J306" s="23"/>
      <c r="K306" s="23"/>
      <c r="L306" s="23"/>
      <c r="M306" s="1"/>
    </row>
    <row r="307" spans="2:13" ht="15">
      <c r="B307" s="1"/>
      <c r="C307" s="3"/>
      <c r="D307" s="22"/>
      <c r="E307" s="22"/>
      <c r="F307" s="23"/>
      <c r="G307" s="23"/>
      <c r="H307" s="5"/>
      <c r="I307" s="6"/>
      <c r="J307" s="23"/>
      <c r="K307" s="23"/>
      <c r="L307" s="23"/>
      <c r="M307" s="1"/>
    </row>
    <row r="308" spans="2:13" ht="15">
      <c r="B308" s="1"/>
      <c r="C308" s="3"/>
      <c r="D308" s="22"/>
      <c r="E308" s="22"/>
      <c r="F308" s="23"/>
      <c r="G308" s="23"/>
      <c r="H308" s="5"/>
      <c r="I308" s="6"/>
      <c r="J308" s="23"/>
      <c r="K308" s="23"/>
      <c r="L308" s="23"/>
      <c r="M308" s="1"/>
    </row>
    <row r="309" spans="2:13" ht="15">
      <c r="B309" s="1"/>
      <c r="C309" s="3"/>
      <c r="D309" s="22"/>
      <c r="E309" s="22"/>
      <c r="F309" s="23"/>
      <c r="G309" s="23"/>
      <c r="H309" s="5"/>
      <c r="I309" s="6"/>
      <c r="J309" s="23"/>
      <c r="K309" s="23"/>
      <c r="L309" s="23"/>
      <c r="M309" s="1"/>
    </row>
    <row r="310" spans="2:13" ht="15">
      <c r="B310" s="1"/>
      <c r="C310" s="3"/>
      <c r="D310" s="22"/>
      <c r="E310" s="22"/>
      <c r="F310" s="23"/>
      <c r="G310" s="23"/>
      <c r="H310" s="5"/>
      <c r="I310" s="6"/>
      <c r="J310" s="23"/>
      <c r="K310" s="23"/>
      <c r="L310" s="23"/>
      <c r="M310" s="1"/>
    </row>
    <row r="311" spans="2:13" ht="15">
      <c r="B311" s="1"/>
      <c r="C311" s="3"/>
      <c r="D311" s="22"/>
      <c r="E311" s="22"/>
      <c r="F311" s="23"/>
      <c r="G311" s="23"/>
      <c r="H311" s="5"/>
      <c r="I311" s="6"/>
      <c r="J311" s="23"/>
      <c r="K311" s="23"/>
      <c r="L311" s="23"/>
      <c r="M311" s="1"/>
    </row>
    <row r="312" spans="2:13" ht="15">
      <c r="B312" s="1"/>
      <c r="C312" s="3"/>
      <c r="D312" s="22"/>
      <c r="E312" s="22"/>
      <c r="F312" s="23"/>
      <c r="G312" s="23"/>
      <c r="H312" s="5"/>
      <c r="I312" s="6"/>
      <c r="J312" s="23"/>
      <c r="K312" s="23"/>
      <c r="L312" s="23"/>
      <c r="M312" s="1"/>
    </row>
    <row r="313" spans="2:13" ht="15">
      <c r="B313" s="1"/>
      <c r="C313" s="3"/>
      <c r="D313" s="22"/>
      <c r="E313" s="22"/>
      <c r="F313" s="23"/>
      <c r="G313" s="23"/>
      <c r="H313" s="5"/>
      <c r="I313" s="6"/>
      <c r="J313" s="23"/>
      <c r="K313" s="23"/>
      <c r="L313" s="23"/>
      <c r="M313" s="1"/>
    </row>
    <row r="314" spans="2:13" ht="15">
      <c r="B314" s="1"/>
      <c r="C314" s="3"/>
      <c r="D314" s="22"/>
      <c r="E314" s="22"/>
      <c r="F314" s="23"/>
      <c r="G314" s="23"/>
      <c r="H314" s="5"/>
      <c r="I314" s="6"/>
      <c r="J314" s="23"/>
      <c r="K314" s="23"/>
      <c r="L314" s="23"/>
      <c r="M314" s="1"/>
    </row>
    <row r="315" spans="2:13" ht="15">
      <c r="B315" s="1"/>
      <c r="C315" s="3"/>
      <c r="D315" s="22"/>
      <c r="E315" s="22"/>
      <c r="F315" s="23"/>
      <c r="G315" s="23"/>
      <c r="H315" s="5"/>
      <c r="I315" s="6"/>
      <c r="J315" s="23"/>
      <c r="K315" s="23"/>
      <c r="L315" s="23"/>
      <c r="M315" s="1"/>
    </row>
    <row r="316" spans="2:13" ht="15">
      <c r="B316" s="1"/>
      <c r="C316" s="3"/>
      <c r="D316" s="22"/>
      <c r="E316" s="22"/>
      <c r="F316" s="9"/>
      <c r="G316" s="23"/>
      <c r="H316" s="5"/>
      <c r="I316" s="6"/>
      <c r="J316" s="9"/>
      <c r="K316" s="22"/>
      <c r="L316" s="22"/>
      <c r="M316" s="1"/>
    </row>
    <row r="317" spans="2:13" ht="15">
      <c r="B317" s="1"/>
      <c r="C317" s="25"/>
      <c r="D317" s="22"/>
      <c r="E317" s="22"/>
      <c r="F317" s="23"/>
      <c r="G317" s="23"/>
      <c r="H317" s="5"/>
      <c r="I317" s="6"/>
      <c r="J317" s="23"/>
      <c r="K317" s="23"/>
      <c r="L317" s="23"/>
      <c r="M317" s="1"/>
    </row>
    <row r="318" spans="2:13" ht="15">
      <c r="B318" s="1"/>
      <c r="C318" s="3"/>
      <c r="G318" s="5"/>
      <c r="H318" s="5"/>
      <c r="I318" s="6"/>
      <c r="K318" s="21"/>
      <c r="L318" s="21"/>
      <c r="M318" s="1"/>
    </row>
    <row r="319" spans="2:13" ht="15">
      <c r="B319" s="1"/>
      <c r="C319" s="3"/>
      <c r="G319" s="5"/>
      <c r="H319" s="5"/>
      <c r="I319" s="6"/>
      <c r="K319" s="21"/>
      <c r="L319" s="21"/>
      <c r="M319" s="1"/>
    </row>
    <row r="320" spans="2:13" ht="15">
      <c r="B320" s="1"/>
      <c r="C320" s="3"/>
      <c r="G320" s="5"/>
      <c r="H320" s="5"/>
      <c r="I320" s="6"/>
      <c r="K320" s="21"/>
      <c r="L320" s="21"/>
      <c r="M320" s="1"/>
    </row>
    <row r="321" spans="2:13" ht="15">
      <c r="B321" s="1"/>
      <c r="C321" s="3"/>
      <c r="G321" s="5"/>
      <c r="H321" s="5"/>
      <c r="I321" s="6"/>
      <c r="K321" s="21"/>
      <c r="L321" s="21"/>
      <c r="M321" s="1"/>
    </row>
    <row r="322" spans="2:13" ht="15">
      <c r="B322" s="1"/>
      <c r="C322" s="3"/>
      <c r="G322" s="5"/>
      <c r="H322" s="5"/>
      <c r="I322" s="6"/>
      <c r="K322" s="21"/>
      <c r="L322" s="21"/>
      <c r="M322" s="1"/>
    </row>
    <row r="323" spans="2:13" ht="15">
      <c r="B323" s="1"/>
      <c r="C323" s="3"/>
      <c r="G323" s="5"/>
      <c r="H323" s="5"/>
      <c r="I323" s="6"/>
      <c r="K323" s="21"/>
      <c r="L323" s="21"/>
      <c r="M323" s="1"/>
    </row>
    <row r="324" spans="2:13" ht="15">
      <c r="B324" s="1"/>
      <c r="C324" s="3"/>
      <c r="G324" s="5"/>
      <c r="H324" s="5"/>
      <c r="I324" s="6"/>
      <c r="K324" s="21"/>
      <c r="L324" s="21"/>
      <c r="M324" s="1"/>
    </row>
    <row r="325" spans="2:13" ht="15">
      <c r="B325" s="1"/>
      <c r="C325" s="3"/>
      <c r="G325" s="5"/>
      <c r="H325" s="5"/>
      <c r="I325" s="6"/>
      <c r="K325" s="21"/>
      <c r="L325" s="21"/>
      <c r="M325" s="1"/>
    </row>
    <row r="326" spans="2:13" ht="15">
      <c r="B326" s="1"/>
      <c r="C326" s="3"/>
      <c r="G326" s="5"/>
      <c r="H326" s="5"/>
      <c r="I326" s="6"/>
      <c r="K326" s="21"/>
      <c r="L326" s="21"/>
      <c r="M326" s="1"/>
    </row>
    <row r="327" spans="2:13" ht="15">
      <c r="B327" s="1"/>
      <c r="C327" s="3"/>
      <c r="G327" s="5"/>
      <c r="H327" s="5"/>
      <c r="I327" s="6"/>
      <c r="K327" s="21"/>
      <c r="L327" s="21"/>
      <c r="M327" s="1"/>
    </row>
    <row r="328" spans="2:13" ht="15">
      <c r="B328" s="1"/>
      <c r="C328" s="3"/>
      <c r="G328" s="5"/>
      <c r="H328" s="5"/>
      <c r="I328" s="6"/>
      <c r="K328" s="21"/>
      <c r="L328" s="21"/>
      <c r="M328" s="1"/>
    </row>
    <row r="329" spans="2:13" ht="15">
      <c r="B329" s="1"/>
      <c r="C329" s="3"/>
      <c r="G329" s="5"/>
      <c r="H329" s="5"/>
      <c r="I329" s="6"/>
      <c r="K329" s="21"/>
      <c r="L329" s="21"/>
      <c r="M329" s="1"/>
    </row>
    <row r="330" spans="2:13" ht="15">
      <c r="B330" s="1"/>
      <c r="C330" s="3"/>
      <c r="G330" s="5"/>
      <c r="H330" s="5"/>
      <c r="I330" s="6"/>
      <c r="K330" s="21"/>
      <c r="L330" s="21"/>
      <c r="M330" s="1"/>
    </row>
    <row r="331" spans="2:13" ht="15">
      <c r="B331" s="1"/>
      <c r="C331" s="3"/>
      <c r="G331" s="5"/>
      <c r="H331" s="5"/>
      <c r="I331" s="6"/>
      <c r="K331" s="21"/>
      <c r="L331" s="21"/>
      <c r="M331" s="1"/>
    </row>
    <row r="332" spans="2:13" ht="15">
      <c r="B332" s="1"/>
      <c r="C332" s="3"/>
      <c r="G332" s="5"/>
      <c r="H332" s="5"/>
      <c r="I332" s="6"/>
      <c r="K332" s="21"/>
      <c r="L332" s="21"/>
      <c r="M332" s="1"/>
    </row>
    <row r="333" spans="2:13" ht="15">
      <c r="B333" s="1"/>
      <c r="C333" s="3"/>
      <c r="G333" s="5"/>
      <c r="H333" s="5"/>
      <c r="I333" s="6"/>
      <c r="K333" s="21"/>
      <c r="L333" s="21"/>
      <c r="M333" s="1"/>
    </row>
    <row r="334" spans="2:13" ht="15">
      <c r="B334" s="1"/>
      <c r="C334" s="3"/>
      <c r="G334" s="5"/>
      <c r="H334" s="5"/>
      <c r="I334" s="6"/>
      <c r="K334" s="21"/>
      <c r="L334" s="21"/>
      <c r="M334" s="1"/>
    </row>
    <row r="335" spans="2:13" ht="15">
      <c r="B335" s="1"/>
      <c r="C335" s="3"/>
      <c r="G335" s="5"/>
      <c r="H335" s="5"/>
      <c r="I335" s="6"/>
      <c r="K335" s="21"/>
      <c r="L335" s="21"/>
      <c r="M335" s="1"/>
    </row>
    <row r="336" spans="2:13" ht="15">
      <c r="B336" s="1"/>
      <c r="C336" s="3"/>
      <c r="G336" s="5"/>
      <c r="H336" s="5"/>
      <c r="I336" s="6"/>
      <c r="K336" s="21"/>
      <c r="L336" s="21"/>
      <c r="M336" s="1"/>
    </row>
    <row r="337" spans="2:13" ht="15">
      <c r="B337" s="1"/>
      <c r="C337" s="3"/>
      <c r="G337" s="5"/>
      <c r="H337" s="5"/>
      <c r="I337" s="6"/>
      <c r="K337" s="21"/>
      <c r="L337" s="21"/>
      <c r="M337" s="1"/>
    </row>
    <row r="338" spans="2:13" ht="15">
      <c r="B338" s="1"/>
      <c r="C338" s="3"/>
      <c r="G338" s="5"/>
      <c r="H338" s="5"/>
      <c r="I338" s="6"/>
      <c r="K338" s="21"/>
      <c r="L338" s="21"/>
      <c r="M338" s="1"/>
    </row>
    <row r="339" spans="2:13" ht="15">
      <c r="B339" s="1"/>
      <c r="C339" s="3"/>
      <c r="G339" s="5"/>
      <c r="H339" s="5"/>
      <c r="I339" s="6"/>
      <c r="K339" s="21"/>
      <c r="L339" s="21"/>
      <c r="M339" s="1"/>
    </row>
    <row r="340" spans="2:13" ht="15">
      <c r="B340" s="1"/>
      <c r="C340" s="3"/>
      <c r="G340" s="5"/>
      <c r="H340" s="5"/>
      <c r="I340" s="6"/>
      <c r="K340" s="21"/>
      <c r="L340" s="21"/>
      <c r="M340" s="1"/>
    </row>
    <row r="341" spans="2:13" ht="15">
      <c r="B341" s="1"/>
      <c r="C341" s="3"/>
      <c r="G341" s="5"/>
      <c r="H341" s="5"/>
      <c r="I341" s="6"/>
      <c r="K341" s="21"/>
      <c r="L341" s="21"/>
      <c r="M341" s="1"/>
    </row>
    <row r="342" spans="2:13" ht="15">
      <c r="B342" s="1"/>
      <c r="C342" s="3"/>
      <c r="G342" s="5"/>
      <c r="H342" s="5"/>
      <c r="I342" s="6"/>
      <c r="K342" s="21"/>
      <c r="L342" s="21"/>
      <c r="M342" s="1"/>
    </row>
    <row r="343" spans="2:13" ht="15">
      <c r="B343" s="1"/>
      <c r="C343" s="3"/>
      <c r="G343" s="5"/>
      <c r="H343" s="5"/>
      <c r="I343" s="6"/>
      <c r="K343" s="21"/>
      <c r="L343" s="21"/>
      <c r="M343" s="1"/>
    </row>
    <row r="344" spans="2:13" ht="15">
      <c r="B344" s="1"/>
      <c r="C344" s="3"/>
      <c r="G344" s="5"/>
      <c r="H344" s="5"/>
      <c r="I344" s="6"/>
      <c r="K344" s="21"/>
      <c r="L344" s="21"/>
      <c r="M344" s="1"/>
    </row>
    <row r="345" spans="2:13" ht="15">
      <c r="B345" s="1"/>
      <c r="C345" s="3"/>
      <c r="G345" s="5"/>
      <c r="H345" s="5"/>
      <c r="I345" s="6"/>
      <c r="K345" s="21"/>
      <c r="L345" s="21"/>
      <c r="M345" s="1"/>
    </row>
    <row r="346" spans="2:13" ht="15">
      <c r="B346" s="1"/>
      <c r="C346" s="3"/>
      <c r="G346" s="5"/>
      <c r="H346" s="5"/>
      <c r="I346" s="6"/>
      <c r="K346" s="21"/>
      <c r="L346" s="21"/>
      <c r="M346" s="1"/>
    </row>
    <row r="347" spans="2:13" ht="15">
      <c r="B347" s="1"/>
      <c r="C347" s="3"/>
      <c r="G347" s="5"/>
      <c r="H347" s="5"/>
      <c r="I347" s="6"/>
      <c r="K347" s="21"/>
      <c r="L347" s="21"/>
      <c r="M347" s="1"/>
    </row>
    <row r="348" spans="2:13" ht="15">
      <c r="B348" s="1"/>
      <c r="C348" s="3"/>
      <c r="G348" s="5"/>
      <c r="H348" s="5"/>
      <c r="I348" s="6"/>
      <c r="K348" s="21"/>
      <c r="L348" s="21"/>
      <c r="M348" s="1"/>
    </row>
    <row r="349" spans="2:13" ht="15">
      <c r="B349" s="1"/>
      <c r="C349" s="3"/>
      <c r="G349" s="5"/>
      <c r="H349" s="5"/>
      <c r="I349" s="6"/>
      <c r="K349" s="21"/>
      <c r="L349" s="21"/>
      <c r="M349" s="1"/>
    </row>
    <row r="350" spans="2:13" ht="15">
      <c r="B350" s="1"/>
      <c r="C350" s="3"/>
      <c r="G350" s="5"/>
      <c r="H350" s="5"/>
      <c r="I350" s="6"/>
      <c r="K350" s="21"/>
      <c r="L350" s="21"/>
      <c r="M350" s="1"/>
    </row>
    <row r="351" spans="2:13" ht="15">
      <c r="B351" s="1"/>
      <c r="C351" s="3"/>
      <c r="G351" s="5"/>
      <c r="H351" s="5"/>
      <c r="I351" s="6"/>
      <c r="K351" s="21"/>
      <c r="L351" s="21"/>
      <c r="M351" s="1"/>
    </row>
    <row r="352" spans="2:13" ht="15">
      <c r="B352" s="1"/>
      <c r="C352" s="3"/>
      <c r="G352" s="5"/>
      <c r="H352" s="5"/>
      <c r="I352" s="6"/>
      <c r="K352" s="21"/>
      <c r="L352" s="21"/>
      <c r="M352" s="1"/>
    </row>
    <row r="353" spans="2:13" ht="15">
      <c r="B353" s="1"/>
      <c r="C353" s="3"/>
      <c r="G353" s="5"/>
      <c r="H353" s="5"/>
      <c r="I353" s="6"/>
      <c r="K353" s="21"/>
      <c r="L353" s="21"/>
      <c r="M353" s="1"/>
    </row>
    <row r="354" spans="2:13" ht="15">
      <c r="B354" s="1"/>
      <c r="C354" s="3"/>
      <c r="G354" s="5"/>
      <c r="H354" s="5"/>
      <c r="I354" s="6"/>
      <c r="K354" s="21"/>
      <c r="L354" s="21"/>
      <c r="M354" s="1"/>
    </row>
    <row r="355" spans="2:13" ht="15">
      <c r="B355" s="1"/>
      <c r="C355" s="3"/>
      <c r="G355" s="5"/>
      <c r="H355" s="5"/>
      <c r="I355" s="6"/>
      <c r="K355" s="21"/>
      <c r="L355" s="21"/>
      <c r="M355" s="1"/>
    </row>
    <row r="356" spans="2:13" ht="15">
      <c r="B356" s="1"/>
      <c r="C356" s="3"/>
      <c r="G356" s="5"/>
      <c r="H356" s="5"/>
      <c r="I356" s="6"/>
      <c r="K356" s="21"/>
      <c r="L356" s="21"/>
      <c r="M356" s="1"/>
    </row>
    <row r="357" spans="2:13" ht="15">
      <c r="B357" s="1"/>
      <c r="C357" s="3"/>
      <c r="G357" s="5"/>
      <c r="H357" s="5"/>
      <c r="I357" s="6"/>
      <c r="K357" s="21"/>
      <c r="L357" s="21"/>
      <c r="M357" s="1"/>
    </row>
    <row r="358" spans="2:13" ht="15">
      <c r="B358" s="1"/>
      <c r="C358" s="3"/>
      <c r="G358" s="5"/>
      <c r="H358" s="5"/>
      <c r="I358" s="6"/>
      <c r="K358" s="21"/>
      <c r="L358" s="21"/>
      <c r="M358" s="1"/>
    </row>
    <row r="359" spans="2:13" ht="15">
      <c r="B359" s="1"/>
      <c r="C359" s="3"/>
      <c r="G359" s="5"/>
      <c r="H359" s="5"/>
      <c r="I359" s="6"/>
      <c r="K359" s="21"/>
      <c r="L359" s="21"/>
      <c r="M359" s="1"/>
    </row>
    <row r="360" spans="2:13" ht="15">
      <c r="B360" s="1"/>
      <c r="C360" s="3"/>
      <c r="G360" s="5"/>
      <c r="H360" s="5"/>
      <c r="I360" s="6"/>
      <c r="K360" s="21"/>
      <c r="L360" s="21"/>
      <c r="M360" s="1"/>
    </row>
    <row r="361" spans="2:13" ht="15">
      <c r="B361" s="1"/>
      <c r="C361" s="3"/>
      <c r="G361" s="5"/>
      <c r="H361" s="5"/>
      <c r="I361" s="6"/>
      <c r="K361" s="21"/>
      <c r="L361" s="21"/>
      <c r="M361" s="1"/>
    </row>
    <row r="362" spans="2:13" ht="15">
      <c r="B362" s="1"/>
      <c r="C362" s="3"/>
      <c r="G362" s="5"/>
      <c r="H362" s="5"/>
      <c r="I362" s="6"/>
      <c r="K362" s="21"/>
      <c r="L362" s="21"/>
      <c r="M362" s="1"/>
    </row>
    <row r="363" spans="2:13" ht="15">
      <c r="B363" s="1"/>
      <c r="C363" s="3"/>
      <c r="G363" s="5"/>
      <c r="H363" s="5"/>
      <c r="I363" s="6"/>
      <c r="K363" s="21"/>
      <c r="L363" s="21"/>
      <c r="M363" s="1"/>
    </row>
    <row r="364" spans="2:13" ht="15">
      <c r="B364" s="1"/>
      <c r="C364" s="3"/>
      <c r="G364" s="5"/>
      <c r="H364" s="5"/>
      <c r="I364" s="6"/>
      <c r="K364" s="21"/>
      <c r="L364" s="21"/>
      <c r="M364" s="1"/>
    </row>
    <row r="365" spans="2:13" ht="15">
      <c r="B365" s="1"/>
      <c r="C365" s="7"/>
      <c r="G365" s="5"/>
      <c r="H365" s="5"/>
      <c r="I365" s="6"/>
      <c r="K365" s="21"/>
      <c r="L365" s="21"/>
      <c r="M365" s="1"/>
    </row>
    <row r="366" spans="2:13" ht="15">
      <c r="B366" s="1"/>
      <c r="C366" s="7"/>
      <c r="G366" s="5"/>
      <c r="H366" s="5"/>
      <c r="I366" s="6"/>
      <c r="K366" s="21"/>
      <c r="L366" s="21"/>
      <c r="M366" s="1"/>
    </row>
    <row r="367" spans="2:13" ht="15">
      <c r="B367" s="1"/>
      <c r="C367" s="7"/>
      <c r="G367" s="5"/>
      <c r="H367" s="5"/>
      <c r="I367" s="6"/>
      <c r="K367" s="21"/>
      <c r="L367" s="21"/>
      <c r="M367" s="1"/>
    </row>
    <row r="368" spans="2:13" ht="15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</row>
    <row r="369" spans="2:13" ht="15">
      <c r="B369" s="1"/>
      <c r="C369" s="8"/>
      <c r="D369" s="9"/>
      <c r="G369" s="5"/>
      <c r="H369" s="5"/>
      <c r="K369" s="21"/>
      <c r="L369" s="21"/>
      <c r="M369" s="1"/>
    </row>
    <row r="370" spans="2:13" ht="15">
      <c r="B370" s="1"/>
      <c r="C370" s="8"/>
      <c r="D370" s="9"/>
      <c r="G370" s="5"/>
      <c r="H370" s="5"/>
      <c r="K370" s="21"/>
      <c r="L370" s="21"/>
      <c r="M370" s="1"/>
    </row>
    <row r="371" spans="2:13" ht="15">
      <c r="B371" s="1"/>
      <c r="C371" s="8"/>
      <c r="D371" s="9"/>
      <c r="G371" s="5"/>
      <c r="H371" s="5"/>
      <c r="K371" s="21"/>
      <c r="L371" s="21"/>
      <c r="M371" s="1"/>
    </row>
    <row r="372" spans="2:13" ht="15">
      <c r="B372" s="1"/>
      <c r="C372" s="8"/>
      <c r="D372" s="9"/>
      <c r="G372" s="5"/>
      <c r="H372" s="5"/>
      <c r="K372" s="21"/>
      <c r="L372" s="21"/>
      <c r="M372" s="1"/>
    </row>
    <row r="373" spans="2:13" ht="15">
      <c r="B373" s="1"/>
      <c r="C373" s="8"/>
      <c r="D373" s="9"/>
      <c r="G373" s="5"/>
      <c r="H373" s="5"/>
      <c r="K373" s="21"/>
      <c r="L373" s="21"/>
      <c r="M373" s="1"/>
    </row>
    <row r="374" spans="2:13" ht="15">
      <c r="B374" s="1"/>
      <c r="C374" s="8"/>
      <c r="D374" s="9"/>
      <c r="G374" s="5"/>
      <c r="H374" s="5"/>
      <c r="K374" s="21"/>
      <c r="L374" s="21"/>
      <c r="M374" s="1"/>
    </row>
    <row r="375" spans="2:13" ht="15">
      <c r="B375" s="1"/>
      <c r="C375" s="8"/>
      <c r="D375" s="9"/>
      <c r="G375" s="5"/>
      <c r="H375" s="5"/>
      <c r="K375" s="21"/>
      <c r="L375" s="21"/>
      <c r="M375" s="1"/>
    </row>
    <row r="376" spans="2:13" ht="15">
      <c r="B376" s="1"/>
      <c r="C376" s="8"/>
      <c r="D376" s="9"/>
      <c r="G376" s="5"/>
      <c r="H376" s="5"/>
      <c r="K376" s="21"/>
      <c r="L376" s="21"/>
      <c r="M376" s="1"/>
    </row>
    <row r="377" spans="2:13" ht="15">
      <c r="B377" s="1"/>
      <c r="C377" s="8"/>
      <c r="D377" s="9"/>
      <c r="G377" s="5"/>
      <c r="H377" s="5"/>
      <c r="K377" s="21"/>
      <c r="L377" s="21"/>
      <c r="M377" s="1"/>
    </row>
    <row r="378" spans="2:13" ht="15">
      <c r="B378" s="1"/>
      <c r="C378" s="8"/>
      <c r="D378" s="9"/>
      <c r="G378" s="5"/>
      <c r="H378" s="5"/>
      <c r="K378" s="21"/>
      <c r="L378" s="21"/>
      <c r="M378" s="1"/>
    </row>
    <row r="379" spans="2:13" ht="15">
      <c r="B379" s="1"/>
      <c r="C379" s="8"/>
      <c r="D379" s="9"/>
      <c r="G379" s="5"/>
      <c r="H379" s="5"/>
      <c r="K379" s="21"/>
      <c r="L379" s="21"/>
      <c r="M379" s="1"/>
    </row>
    <row r="380" spans="2:13" ht="15">
      <c r="B380" s="1"/>
      <c r="C380" s="8"/>
      <c r="D380" s="9"/>
      <c r="G380" s="5"/>
      <c r="H380" s="5"/>
      <c r="K380" s="21"/>
      <c r="L380" s="21"/>
      <c r="M380" s="1"/>
    </row>
    <row r="381" spans="2:13" ht="15">
      <c r="B381" s="1"/>
      <c r="C381" s="8"/>
      <c r="D381" s="9"/>
      <c r="G381" s="5"/>
      <c r="H381" s="5"/>
      <c r="K381" s="21"/>
      <c r="L381" s="21"/>
      <c r="M381" s="1"/>
    </row>
    <row r="382" spans="2:13" ht="15">
      <c r="B382" s="1"/>
      <c r="C382" s="8"/>
      <c r="D382" s="9"/>
      <c r="G382" s="5"/>
      <c r="H382" s="5"/>
      <c r="K382" s="21"/>
      <c r="L382" s="21"/>
      <c r="M382" s="1"/>
    </row>
    <row r="383" spans="2:13" ht="15">
      <c r="B383" s="1"/>
      <c r="C383" s="8"/>
      <c r="D383" s="9"/>
      <c r="G383" s="5"/>
      <c r="H383" s="5"/>
      <c r="K383" s="21"/>
      <c r="L383" s="21"/>
      <c r="M383" s="1"/>
    </row>
    <row r="384" spans="2:13" ht="15">
      <c r="B384" s="1"/>
      <c r="C384" s="8"/>
      <c r="D384" s="9"/>
      <c r="G384" s="5"/>
      <c r="H384" s="5"/>
      <c r="K384" s="21"/>
      <c r="L384" s="21"/>
      <c r="M384" s="1"/>
    </row>
    <row r="385" spans="2:13" ht="15">
      <c r="B385" s="1"/>
      <c r="C385" s="8"/>
      <c r="D385" s="9"/>
      <c r="G385" s="5"/>
      <c r="H385" s="5"/>
      <c r="K385" s="21"/>
      <c r="L385" s="21"/>
      <c r="M385" s="1"/>
    </row>
    <row r="386" spans="2:13" ht="15">
      <c r="B386" s="1"/>
      <c r="C386" s="8"/>
      <c r="D386" s="9"/>
      <c r="G386" s="5"/>
      <c r="H386" s="5"/>
      <c r="K386" s="21"/>
      <c r="L386" s="21"/>
      <c r="M386" s="1"/>
    </row>
    <row r="387" spans="2:13" ht="15">
      <c r="B387" s="1"/>
      <c r="C387" s="8"/>
      <c r="D387" s="9"/>
      <c r="G387" s="5"/>
      <c r="H387" s="5"/>
      <c r="K387" s="21"/>
      <c r="L387" s="21"/>
      <c r="M387" s="1"/>
    </row>
    <row r="388" spans="2:13" ht="15">
      <c r="B388" s="1"/>
      <c r="C388" s="8"/>
      <c r="D388" s="9"/>
      <c r="G388" s="5"/>
      <c r="H388" s="5"/>
      <c r="K388" s="21"/>
      <c r="L388" s="21"/>
      <c r="M388" s="1"/>
    </row>
    <row r="389" spans="2:13" ht="15">
      <c r="B389" s="1"/>
      <c r="C389" s="8"/>
      <c r="D389" s="9"/>
      <c r="G389" s="5"/>
      <c r="H389" s="5"/>
      <c r="K389" s="21"/>
      <c r="L389" s="21"/>
      <c r="M389" s="1"/>
    </row>
    <row r="390" spans="2:13" ht="15">
      <c r="B390" s="1"/>
      <c r="C390" s="8"/>
      <c r="D390" s="9"/>
      <c r="G390" s="5"/>
      <c r="H390" s="5"/>
      <c r="K390" s="21"/>
      <c r="L390" s="21"/>
      <c r="M390" s="1"/>
    </row>
    <row r="391" spans="2:13" ht="15">
      <c r="B391" s="1"/>
      <c r="C391" s="8"/>
      <c r="D391" s="9"/>
      <c r="G391" s="5"/>
      <c r="H391" s="5"/>
      <c r="K391" s="21"/>
      <c r="L391" s="21"/>
      <c r="M391" s="1"/>
    </row>
    <row r="392" spans="2:13" ht="15">
      <c r="B392" s="1"/>
      <c r="C392" s="8"/>
      <c r="D392" s="9"/>
      <c r="G392" s="5"/>
      <c r="H392" s="5"/>
      <c r="K392" s="21"/>
      <c r="L392" s="21"/>
      <c r="M392" s="1"/>
    </row>
    <row r="393" spans="2:13" ht="15">
      <c r="B393" s="1"/>
      <c r="C393" s="8"/>
      <c r="D393" s="9"/>
      <c r="G393" s="5"/>
      <c r="H393" s="5"/>
      <c r="K393" s="21"/>
      <c r="L393" s="21"/>
      <c r="M393" s="1"/>
    </row>
    <row r="394" spans="2:13" ht="15">
      <c r="B394" s="1"/>
      <c r="C394" s="8"/>
      <c r="D394" s="9"/>
      <c r="G394" s="5"/>
      <c r="H394" s="5"/>
      <c r="K394" s="21"/>
      <c r="L394" s="21"/>
      <c r="M394" s="1"/>
    </row>
    <row r="395" spans="2:13" ht="15">
      <c r="B395" s="1"/>
      <c r="C395" s="8"/>
      <c r="D395" s="9"/>
      <c r="G395" s="5"/>
      <c r="H395" s="5"/>
      <c r="K395" s="21"/>
      <c r="L395" s="21"/>
      <c r="M395" s="1"/>
    </row>
    <row r="396" spans="2:13" ht="15">
      <c r="B396" s="1"/>
      <c r="C396" s="8"/>
      <c r="D396" s="9"/>
      <c r="G396" s="5"/>
      <c r="H396" s="5"/>
      <c r="K396" s="21"/>
      <c r="L396" s="21"/>
      <c r="M396" s="1"/>
    </row>
    <row r="397" spans="2:13" ht="15">
      <c r="B397" s="1"/>
      <c r="C397" s="8"/>
      <c r="D397" s="9"/>
      <c r="G397" s="5"/>
      <c r="H397" s="5"/>
      <c r="K397" s="21"/>
      <c r="L397" s="21"/>
      <c r="M397" s="1"/>
    </row>
    <row r="398" spans="2:13" ht="15">
      <c r="B398" s="1"/>
      <c r="C398" s="8"/>
      <c r="D398" s="9"/>
      <c r="G398" s="5"/>
      <c r="H398" s="5"/>
      <c r="K398" s="21"/>
      <c r="L398" s="21"/>
      <c r="M398" s="1"/>
    </row>
    <row r="399" spans="2:13" ht="15">
      <c r="B399" s="1"/>
      <c r="C399" s="8"/>
      <c r="D399" s="9"/>
      <c r="G399" s="5"/>
      <c r="H399" s="5"/>
      <c r="K399" s="21"/>
      <c r="L399" s="21"/>
      <c r="M399" s="1"/>
    </row>
    <row r="400" spans="2:13" ht="15">
      <c r="B400" s="1"/>
      <c r="C400" s="8"/>
      <c r="D400" s="9"/>
      <c r="G400" s="5"/>
      <c r="H400" s="5"/>
      <c r="K400" s="21"/>
      <c r="L400" s="21"/>
      <c r="M400" s="1"/>
    </row>
    <row r="401" spans="2:13" ht="15">
      <c r="B401" s="1"/>
      <c r="C401" s="8"/>
      <c r="D401" s="9"/>
      <c r="G401" s="5"/>
      <c r="H401" s="5"/>
      <c r="K401" s="21"/>
      <c r="L401" s="21"/>
      <c r="M401" s="1"/>
    </row>
    <row r="402" spans="2:13" ht="15">
      <c r="B402" s="1"/>
      <c r="C402" s="8"/>
      <c r="D402" s="9"/>
      <c r="G402" s="5"/>
      <c r="H402" s="5"/>
      <c r="K402" s="21"/>
      <c r="L402" s="21"/>
      <c r="M402" s="1"/>
    </row>
    <row r="403" spans="2:13" ht="15">
      <c r="B403" s="1"/>
      <c r="C403" s="8"/>
      <c r="D403" s="9"/>
      <c r="G403" s="5"/>
      <c r="H403" s="5"/>
      <c r="K403" s="21"/>
      <c r="L403" s="21"/>
      <c r="M403" s="1"/>
    </row>
    <row r="404" spans="2:13" ht="15">
      <c r="B404" s="1"/>
      <c r="C404" s="8"/>
      <c r="D404" s="9"/>
      <c r="G404" s="5"/>
      <c r="H404" s="5"/>
      <c r="K404" s="21"/>
      <c r="L404" s="21"/>
      <c r="M404" s="1"/>
    </row>
    <row r="405" spans="2:13" ht="15">
      <c r="B405" s="1"/>
      <c r="C405" s="8"/>
      <c r="D405" s="9"/>
      <c r="G405" s="5"/>
      <c r="H405" s="5"/>
      <c r="K405" s="21"/>
      <c r="L405" s="21"/>
      <c r="M405" s="1"/>
    </row>
    <row r="406" spans="2:13" ht="15">
      <c r="B406" s="1"/>
      <c r="C406" s="8"/>
      <c r="D406" s="9"/>
      <c r="G406" s="5"/>
      <c r="H406" s="5"/>
      <c r="K406" s="21"/>
      <c r="L406" s="21"/>
      <c r="M406" s="1"/>
    </row>
    <row r="407" spans="2:13" ht="15">
      <c r="B407" s="1"/>
      <c r="C407" s="8"/>
      <c r="D407" s="9"/>
      <c r="G407" s="5"/>
      <c r="H407" s="5"/>
      <c r="K407" s="21"/>
      <c r="L407" s="21"/>
      <c r="M407" s="1"/>
    </row>
    <row r="408" spans="2:13" ht="15">
      <c r="B408" s="1"/>
      <c r="C408" s="8"/>
      <c r="D408" s="9"/>
      <c r="G408" s="5"/>
      <c r="H408" s="5"/>
      <c r="K408" s="21"/>
      <c r="L408" s="21"/>
      <c r="M408" s="1"/>
    </row>
    <row r="409" spans="2:13" ht="15">
      <c r="B409" s="1"/>
      <c r="C409" s="8"/>
      <c r="D409" s="9"/>
      <c r="G409" s="5"/>
      <c r="H409" s="5"/>
      <c r="K409" s="21"/>
      <c r="L409" s="21"/>
      <c r="M409" s="1"/>
    </row>
    <row r="410" spans="2:13" ht="15">
      <c r="B410" s="1"/>
      <c r="C410" s="8"/>
      <c r="D410" s="9"/>
      <c r="G410" s="5"/>
      <c r="H410" s="5"/>
      <c r="K410" s="21"/>
      <c r="L410" s="21"/>
      <c r="M410" s="1"/>
    </row>
    <row r="411" spans="2:13" ht="15">
      <c r="B411" s="1"/>
      <c r="C411" s="8"/>
      <c r="D411" s="9"/>
      <c r="G411" s="5"/>
      <c r="H411" s="5"/>
      <c r="K411" s="21"/>
      <c r="L411" s="21"/>
      <c r="M411" s="1"/>
    </row>
    <row r="412" spans="2:13" ht="15">
      <c r="B412" s="1"/>
      <c r="C412" s="8"/>
      <c r="D412" s="9"/>
      <c r="G412" s="5"/>
      <c r="H412" s="5"/>
      <c r="K412" s="21"/>
      <c r="L412" s="21"/>
      <c r="M412" s="1"/>
    </row>
    <row r="413" spans="2:13" ht="15">
      <c r="B413" s="1"/>
      <c r="C413" s="8"/>
      <c r="D413" s="9"/>
      <c r="G413" s="5"/>
      <c r="H413" s="5"/>
      <c r="K413" s="21"/>
      <c r="L413" s="21"/>
      <c r="M413" s="1"/>
    </row>
    <row r="414" spans="2:13" ht="15">
      <c r="B414" s="1"/>
      <c r="C414" s="8"/>
      <c r="D414" s="9"/>
      <c r="G414" s="5"/>
      <c r="H414" s="5"/>
      <c r="K414" s="21"/>
      <c r="L414" s="21"/>
      <c r="M414" s="1"/>
    </row>
    <row r="415" spans="2:13" ht="15">
      <c r="B415" s="1"/>
      <c r="C415" s="8"/>
      <c r="D415" s="9"/>
      <c r="G415" s="5"/>
      <c r="H415" s="5"/>
      <c r="K415" s="21"/>
      <c r="L415" s="21"/>
      <c r="M415" s="1"/>
    </row>
    <row r="416" spans="2:13" ht="15">
      <c r="B416" s="1"/>
      <c r="C416" s="8"/>
      <c r="D416" s="9"/>
      <c r="G416" s="5"/>
      <c r="H416" s="5"/>
      <c r="K416" s="21"/>
      <c r="L416" s="21"/>
      <c r="M416" s="1"/>
    </row>
    <row r="417" spans="2:13" ht="15">
      <c r="B417" s="1"/>
      <c r="C417" s="8"/>
      <c r="D417" s="9"/>
      <c r="G417" s="5"/>
      <c r="H417" s="5"/>
      <c r="K417" s="21"/>
      <c r="L417" s="21"/>
      <c r="M417" s="1"/>
    </row>
    <row r="418" spans="2:13" ht="15">
      <c r="B418" s="1"/>
      <c r="C418" s="8"/>
      <c r="D418" s="9"/>
      <c r="G418" s="5"/>
      <c r="H418" s="5"/>
      <c r="K418" s="21"/>
      <c r="L418" s="21"/>
      <c r="M418" s="1"/>
    </row>
    <row r="419" spans="2:13" ht="15">
      <c r="B419" s="1"/>
      <c r="C419" s="8"/>
      <c r="D419" s="9"/>
      <c r="G419" s="5"/>
      <c r="H419" s="5"/>
      <c r="K419" s="21"/>
      <c r="L419" s="21"/>
      <c r="M419" s="1"/>
    </row>
    <row r="420" spans="2:13" ht="15">
      <c r="B420" s="1"/>
      <c r="C420" s="8"/>
      <c r="D420" s="9"/>
      <c r="G420" s="5"/>
      <c r="H420" s="5"/>
      <c r="K420" s="21"/>
      <c r="L420" s="21"/>
      <c r="M420" s="1"/>
    </row>
    <row r="421" spans="2:13" ht="15">
      <c r="B421" s="1"/>
      <c r="C421" s="8"/>
      <c r="D421" s="9"/>
      <c r="G421" s="5"/>
      <c r="H421" s="5"/>
      <c r="K421" s="21"/>
      <c r="L421" s="21"/>
      <c r="M421" s="1"/>
    </row>
    <row r="422" spans="2:13" ht="15">
      <c r="B422" s="1"/>
      <c r="C422" s="8"/>
      <c r="D422" s="9"/>
      <c r="G422" s="5"/>
      <c r="H422" s="5"/>
      <c r="K422" s="21"/>
      <c r="L422" s="21"/>
      <c r="M422" s="1"/>
    </row>
    <row r="423" spans="2:13" ht="15">
      <c r="B423" s="1"/>
      <c r="C423" s="8"/>
      <c r="D423" s="9"/>
      <c r="G423" s="5"/>
      <c r="H423" s="5"/>
      <c r="K423" s="21"/>
      <c r="L423" s="21"/>
      <c r="M423" s="1"/>
    </row>
    <row r="424" spans="2:13" ht="15">
      <c r="B424" s="1"/>
      <c r="C424" s="8"/>
      <c r="D424" s="9"/>
      <c r="G424" s="5"/>
      <c r="H424" s="5"/>
      <c r="K424" s="21"/>
      <c r="L424" s="21"/>
      <c r="M424" s="1"/>
    </row>
    <row r="425" spans="2:13" ht="15">
      <c r="B425" s="1"/>
      <c r="C425" s="8"/>
      <c r="D425" s="9"/>
      <c r="G425" s="5"/>
      <c r="H425" s="5"/>
      <c r="K425" s="21"/>
      <c r="L425" s="21"/>
      <c r="M425" s="1"/>
    </row>
    <row r="426" spans="2:13" ht="15">
      <c r="B426" s="1"/>
      <c r="C426" s="8"/>
      <c r="D426" s="9"/>
      <c r="G426" s="5"/>
      <c r="H426" s="5"/>
      <c r="K426" s="21"/>
      <c r="L426" s="21"/>
      <c r="M426" s="1"/>
    </row>
    <row r="427" spans="2:13" ht="15">
      <c r="B427" s="1"/>
      <c r="C427" s="8"/>
      <c r="D427" s="9"/>
      <c r="G427" s="5"/>
      <c r="H427" s="5"/>
      <c r="K427" s="21"/>
      <c r="L427" s="21"/>
      <c r="M427" s="1"/>
    </row>
    <row r="428" spans="2:13" ht="15">
      <c r="B428" s="1"/>
      <c r="C428" s="8"/>
      <c r="D428" s="9"/>
      <c r="G428" s="5"/>
      <c r="H428" s="5"/>
      <c r="K428" s="21"/>
      <c r="L428" s="21"/>
      <c r="M428" s="1"/>
    </row>
    <row r="429" spans="2:13" ht="15">
      <c r="B429" s="1"/>
      <c r="C429" s="8"/>
      <c r="D429" s="9"/>
      <c r="F429" s="2"/>
      <c r="G429" s="5"/>
      <c r="H429" s="5"/>
      <c r="K429" s="21"/>
      <c r="L429" s="21"/>
      <c r="M429" s="1"/>
    </row>
    <row r="430" spans="2:13" ht="15">
      <c r="B430" s="1"/>
      <c r="C430" s="8"/>
      <c r="D430" s="9"/>
      <c r="F430" s="2"/>
      <c r="G430" s="5"/>
      <c r="H430" s="5"/>
      <c r="K430" s="21"/>
      <c r="L430" s="21"/>
      <c r="M430" s="1"/>
    </row>
    <row r="431" spans="2:13" ht="15">
      <c r="B431" s="1"/>
      <c r="C431" s="8"/>
      <c r="D431" s="9"/>
      <c r="G431" s="5"/>
      <c r="H431" s="5"/>
      <c r="K431" s="21"/>
      <c r="L431" s="21"/>
      <c r="M431" s="1"/>
    </row>
    <row r="432" spans="2:13" s="10" customFormat="1" ht="18.75" customHeight="1">
      <c r="B432" s="127" t="s">
        <v>87</v>
      </c>
      <c r="C432" s="127"/>
      <c r="D432" s="127"/>
      <c r="E432" s="17">
        <v>307</v>
      </c>
      <c r="F432" s="17"/>
      <c r="G432" s="19">
        <f>SUM(G76:G431)</f>
        <v>316.0013399999999</v>
      </c>
      <c r="H432" s="19">
        <f>SUM(H76:H431)</f>
        <v>239.26438000000005</v>
      </c>
      <c r="I432" s="20">
        <f>SUM(I76:I431)</f>
        <v>131335.49906390326</v>
      </c>
      <c r="J432" s="19">
        <f>SUM(J76:J431)</f>
        <v>680.0655999999999</v>
      </c>
      <c r="K432" s="19"/>
      <c r="L432" s="19"/>
      <c r="M432" s="20">
        <f aca="true" t="shared" si="0" ref="M432">SUM(M76:M431)</f>
        <v>86</v>
      </c>
    </row>
    <row r="433" spans="4:12" s="10" customFormat="1" ht="15">
      <c r="D433" s="11"/>
      <c r="E433" s="12"/>
      <c r="F433" s="12"/>
      <c r="G433" s="12"/>
      <c r="H433" s="12"/>
      <c r="I433" s="12"/>
      <c r="J433" s="13"/>
      <c r="K433" s="13"/>
      <c r="L433" s="13"/>
    </row>
    <row r="434" spans="4:12" s="10" customFormat="1" ht="15">
      <c r="D434" s="11"/>
      <c r="E434" s="12"/>
      <c r="F434" s="12"/>
      <c r="G434" s="12"/>
      <c r="H434" s="12"/>
      <c r="I434" s="12"/>
      <c r="J434" s="13"/>
      <c r="K434" s="13"/>
      <c r="L434" s="13"/>
    </row>
    <row r="435" spans="4:12" s="10" customFormat="1" ht="15">
      <c r="D435" s="11"/>
      <c r="E435" s="12"/>
      <c r="F435" s="12"/>
      <c r="G435" s="12"/>
      <c r="H435" s="12"/>
      <c r="I435" s="12"/>
      <c r="J435" s="13"/>
      <c r="K435" s="13"/>
      <c r="L435" s="13"/>
    </row>
    <row r="436" spans="4:12" s="10" customFormat="1" ht="15">
      <c r="D436" s="11"/>
      <c r="E436" s="12"/>
      <c r="F436" s="12"/>
      <c r="G436" s="12"/>
      <c r="H436" s="12"/>
      <c r="I436" s="12"/>
      <c r="J436" s="13"/>
      <c r="K436" s="13"/>
      <c r="L436" s="13"/>
    </row>
    <row r="437" spans="4:12" s="10" customFormat="1" ht="15">
      <c r="D437" s="11"/>
      <c r="E437" s="12"/>
      <c r="F437" s="12"/>
      <c r="G437" s="12"/>
      <c r="H437" s="12"/>
      <c r="I437" s="12"/>
      <c r="J437" s="13"/>
      <c r="K437" s="13"/>
      <c r="L437" s="13"/>
    </row>
    <row r="438" spans="4:12" s="10" customFormat="1" ht="15">
      <c r="D438" s="11"/>
      <c r="E438" s="12"/>
      <c r="F438" s="12"/>
      <c r="G438" s="12"/>
      <c r="H438" s="12"/>
      <c r="I438" s="12"/>
      <c r="J438" s="13"/>
      <c r="K438" s="13"/>
      <c r="L438" s="13"/>
    </row>
    <row r="439" spans="4:12" s="10" customFormat="1" ht="15">
      <c r="D439" s="11"/>
      <c r="E439" s="12"/>
      <c r="F439" s="12"/>
      <c r="G439" s="12"/>
      <c r="H439" s="12"/>
      <c r="I439" s="12"/>
      <c r="J439" s="13"/>
      <c r="K439" s="13"/>
      <c r="L439" s="13"/>
    </row>
    <row r="440" spans="4:12" s="10" customFormat="1" ht="15">
      <c r="D440" s="11"/>
      <c r="E440" s="12"/>
      <c r="F440" s="12"/>
      <c r="G440" s="12"/>
      <c r="H440" s="12"/>
      <c r="I440" s="12"/>
      <c r="J440" s="13"/>
      <c r="K440" s="13"/>
      <c r="L440" s="13"/>
    </row>
    <row r="441" spans="4:12" s="10" customFormat="1" ht="15">
      <c r="D441" s="11"/>
      <c r="E441" s="12"/>
      <c r="F441" s="12"/>
      <c r="G441" s="12"/>
      <c r="H441" s="12"/>
      <c r="I441" s="12"/>
      <c r="J441" s="13"/>
      <c r="K441" s="13"/>
      <c r="L441" s="13"/>
    </row>
    <row r="442" spans="4:12" s="10" customFormat="1" ht="15">
      <c r="D442" s="11"/>
      <c r="E442" s="12"/>
      <c r="F442" s="12"/>
      <c r="G442" s="12"/>
      <c r="H442" s="12"/>
      <c r="I442" s="12"/>
      <c r="J442" s="13"/>
      <c r="K442" s="13"/>
      <c r="L442" s="13"/>
    </row>
    <row r="443" spans="4:12" s="10" customFormat="1" ht="15">
      <c r="D443" s="11"/>
      <c r="E443" s="12"/>
      <c r="F443" s="12"/>
      <c r="G443" s="12"/>
      <c r="H443" s="12"/>
      <c r="I443" s="12"/>
      <c r="J443" s="13"/>
      <c r="K443" s="13"/>
      <c r="L443" s="13"/>
    </row>
    <row r="444" spans="4:12" s="10" customFormat="1" ht="15">
      <c r="D444" s="11"/>
      <c r="E444" s="12"/>
      <c r="F444" s="12"/>
      <c r="G444" s="12"/>
      <c r="H444" s="12"/>
      <c r="I444" s="12"/>
      <c r="J444" s="13"/>
      <c r="K444" s="13"/>
      <c r="L444" s="13"/>
    </row>
    <row r="445" spans="4:12" s="10" customFormat="1" ht="15">
      <c r="D445" s="11"/>
      <c r="E445" s="12"/>
      <c r="F445" s="12"/>
      <c r="G445" s="12"/>
      <c r="H445" s="12"/>
      <c r="I445" s="12"/>
      <c r="J445" s="13"/>
      <c r="K445" s="13"/>
      <c r="L445" s="13"/>
    </row>
    <row r="446" spans="4:12" s="10" customFormat="1" ht="15">
      <c r="D446" s="11"/>
      <c r="E446" s="12"/>
      <c r="F446" s="12"/>
      <c r="G446" s="12"/>
      <c r="H446" s="12"/>
      <c r="I446" s="12"/>
      <c r="J446" s="13"/>
      <c r="K446" s="13"/>
      <c r="L446" s="13"/>
    </row>
    <row r="447" spans="4:12" s="10" customFormat="1" ht="15">
      <c r="D447" s="11"/>
      <c r="E447" s="12"/>
      <c r="F447" s="12"/>
      <c r="G447" s="12"/>
      <c r="H447" s="12"/>
      <c r="I447" s="12"/>
      <c r="J447" s="13"/>
      <c r="K447" s="13"/>
      <c r="L447" s="13"/>
    </row>
    <row r="448" spans="4:12" s="10" customFormat="1" ht="15">
      <c r="D448" s="11"/>
      <c r="E448" s="12"/>
      <c r="F448" s="12"/>
      <c r="G448" s="12"/>
      <c r="H448" s="12"/>
      <c r="I448" s="12"/>
      <c r="J448" s="13"/>
      <c r="K448" s="13"/>
      <c r="L448" s="13"/>
    </row>
    <row r="449" spans="4:12" s="10" customFormat="1" ht="15">
      <c r="D449" s="11"/>
      <c r="E449" s="12"/>
      <c r="F449" s="12"/>
      <c r="G449" s="12"/>
      <c r="H449" s="12"/>
      <c r="I449" s="12"/>
      <c r="J449" s="13"/>
      <c r="K449" s="13"/>
      <c r="L449" s="13"/>
    </row>
    <row r="450" spans="4:12" s="10" customFormat="1" ht="15">
      <c r="D450" s="11"/>
      <c r="E450" s="12"/>
      <c r="F450" s="12"/>
      <c r="G450" s="12"/>
      <c r="H450" s="12"/>
      <c r="I450" s="12"/>
      <c r="J450" s="13"/>
      <c r="K450" s="13"/>
      <c r="L450" s="13"/>
    </row>
    <row r="451" spans="4:12" s="10" customFormat="1" ht="15">
      <c r="D451" s="11"/>
      <c r="E451" s="12"/>
      <c r="F451" s="12"/>
      <c r="G451" s="12"/>
      <c r="H451" s="12"/>
      <c r="I451" s="12"/>
      <c r="J451" s="13"/>
      <c r="K451" s="13"/>
      <c r="L451" s="13"/>
    </row>
    <row r="452" spans="4:12" s="10" customFormat="1" ht="15">
      <c r="D452" s="11"/>
      <c r="E452" s="12"/>
      <c r="F452" s="12"/>
      <c r="G452" s="12"/>
      <c r="H452" s="12"/>
      <c r="I452" s="12"/>
      <c r="J452" s="13"/>
      <c r="K452" s="13"/>
      <c r="L452" s="13"/>
    </row>
    <row r="453" spans="4:12" s="10" customFormat="1" ht="15">
      <c r="D453" s="11"/>
      <c r="E453" s="12"/>
      <c r="F453" s="12"/>
      <c r="G453" s="12"/>
      <c r="H453" s="12"/>
      <c r="I453" s="12"/>
      <c r="J453" s="13"/>
      <c r="K453" s="13"/>
      <c r="L453" s="13"/>
    </row>
    <row r="454" spans="4:12" s="10" customFormat="1" ht="15">
      <c r="D454" s="11"/>
      <c r="E454" s="12"/>
      <c r="F454" s="12"/>
      <c r="G454" s="12"/>
      <c r="H454" s="12"/>
      <c r="I454" s="12"/>
      <c r="J454" s="13"/>
      <c r="K454" s="13"/>
      <c r="L454" s="13"/>
    </row>
    <row r="455" spans="4:12" s="10" customFormat="1" ht="15">
      <c r="D455" s="11"/>
      <c r="E455" s="12"/>
      <c r="F455" s="12"/>
      <c r="G455" s="12"/>
      <c r="H455" s="12"/>
      <c r="I455" s="12"/>
      <c r="J455" s="13"/>
      <c r="K455" s="13"/>
      <c r="L455" s="13"/>
    </row>
    <row r="456" spans="4:12" s="10" customFormat="1" ht="15">
      <c r="D456" s="11"/>
      <c r="E456" s="12"/>
      <c r="F456" s="12"/>
      <c r="G456" s="12"/>
      <c r="H456" s="12"/>
      <c r="I456" s="12"/>
      <c r="J456" s="13"/>
      <c r="K456" s="13"/>
      <c r="L456" s="13"/>
    </row>
    <row r="457" spans="4:12" s="10" customFormat="1" ht="15">
      <c r="D457" s="11"/>
      <c r="E457" s="12"/>
      <c r="F457" s="12"/>
      <c r="G457" s="12"/>
      <c r="H457" s="12"/>
      <c r="I457" s="12"/>
      <c r="J457" s="13"/>
      <c r="K457" s="13"/>
      <c r="L457" s="13"/>
    </row>
    <row r="458" spans="4:12" s="10" customFormat="1" ht="15">
      <c r="D458" s="11"/>
      <c r="E458" s="12"/>
      <c r="F458" s="12"/>
      <c r="G458" s="12"/>
      <c r="H458" s="12"/>
      <c r="I458" s="12"/>
      <c r="J458" s="13"/>
      <c r="K458" s="13"/>
      <c r="L458" s="13"/>
    </row>
    <row r="459" spans="4:12" s="10" customFormat="1" ht="15">
      <c r="D459" s="11"/>
      <c r="E459" s="12"/>
      <c r="F459" s="12"/>
      <c r="G459" s="12"/>
      <c r="H459" s="12"/>
      <c r="I459" s="12"/>
      <c r="J459" s="13"/>
      <c r="K459" s="13"/>
      <c r="L459" s="13"/>
    </row>
    <row r="460" spans="4:12" s="10" customFormat="1" ht="15">
      <c r="D460" s="11"/>
      <c r="E460" s="12"/>
      <c r="F460" s="12"/>
      <c r="G460" s="12"/>
      <c r="H460" s="12"/>
      <c r="I460" s="12"/>
      <c r="J460" s="13"/>
      <c r="K460" s="13"/>
      <c r="L460" s="13"/>
    </row>
    <row r="461" spans="4:12" s="10" customFormat="1" ht="15">
      <c r="D461" s="11"/>
      <c r="E461" s="12"/>
      <c r="F461" s="12"/>
      <c r="G461" s="12"/>
      <c r="H461" s="12"/>
      <c r="I461" s="12"/>
      <c r="J461" s="13"/>
      <c r="K461" s="13"/>
      <c r="L461" s="13"/>
    </row>
    <row r="462" spans="4:12" s="10" customFormat="1" ht="15">
      <c r="D462" s="11"/>
      <c r="E462" s="12"/>
      <c r="F462" s="12"/>
      <c r="G462" s="12"/>
      <c r="H462" s="12"/>
      <c r="I462" s="12"/>
      <c r="J462" s="13"/>
      <c r="K462" s="13"/>
      <c r="L462" s="13"/>
    </row>
    <row r="463" spans="4:12" s="10" customFormat="1" ht="15">
      <c r="D463" s="11"/>
      <c r="E463" s="12"/>
      <c r="F463" s="12"/>
      <c r="G463" s="12"/>
      <c r="H463" s="12"/>
      <c r="I463" s="12"/>
      <c r="J463" s="13"/>
      <c r="K463" s="13"/>
      <c r="L463" s="13"/>
    </row>
    <row r="464" spans="4:12" s="10" customFormat="1" ht="15">
      <c r="D464" s="11"/>
      <c r="E464" s="12"/>
      <c r="F464" s="12"/>
      <c r="G464" s="12"/>
      <c r="H464" s="12"/>
      <c r="I464" s="12"/>
      <c r="J464" s="13"/>
      <c r="K464" s="13"/>
      <c r="L464" s="13"/>
    </row>
    <row r="465" spans="4:12" s="10" customFormat="1" ht="15">
      <c r="D465" s="11"/>
      <c r="E465" s="12"/>
      <c r="F465" s="12"/>
      <c r="G465" s="12"/>
      <c r="H465" s="12"/>
      <c r="I465" s="12"/>
      <c r="J465" s="13"/>
      <c r="K465" s="13"/>
      <c r="L465" s="13"/>
    </row>
    <row r="466" spans="4:12" s="10" customFormat="1" ht="15">
      <c r="D466" s="11"/>
      <c r="E466" s="12"/>
      <c r="F466" s="12"/>
      <c r="G466" s="12"/>
      <c r="H466" s="12"/>
      <c r="I466" s="12"/>
      <c r="J466" s="13"/>
      <c r="K466" s="13"/>
      <c r="L466" s="13"/>
    </row>
    <row r="467" spans="4:12" s="10" customFormat="1" ht="15">
      <c r="D467" s="11"/>
      <c r="E467" s="12"/>
      <c r="F467" s="12"/>
      <c r="G467" s="12"/>
      <c r="H467" s="12"/>
      <c r="I467" s="12"/>
      <c r="J467" s="13"/>
      <c r="K467" s="13"/>
      <c r="L467" s="13"/>
    </row>
    <row r="468" spans="4:12" s="10" customFormat="1" ht="15">
      <c r="D468" s="11"/>
      <c r="E468" s="12"/>
      <c r="F468" s="12"/>
      <c r="G468" s="12"/>
      <c r="H468" s="12"/>
      <c r="I468" s="12"/>
      <c r="J468" s="13"/>
      <c r="K468" s="13"/>
      <c r="L468" s="13"/>
    </row>
    <row r="469" spans="4:12" s="10" customFormat="1" ht="15">
      <c r="D469" s="11"/>
      <c r="E469" s="12"/>
      <c r="F469" s="12"/>
      <c r="G469" s="12"/>
      <c r="H469" s="12"/>
      <c r="I469" s="12"/>
      <c r="J469" s="13"/>
      <c r="K469" s="13"/>
      <c r="L469" s="13"/>
    </row>
    <row r="470" spans="4:12" s="10" customFormat="1" ht="15">
      <c r="D470" s="11"/>
      <c r="E470" s="12"/>
      <c r="F470" s="12"/>
      <c r="G470" s="12"/>
      <c r="H470" s="12"/>
      <c r="I470" s="12"/>
      <c r="J470" s="13"/>
      <c r="K470" s="13"/>
      <c r="L470" s="13"/>
    </row>
    <row r="471" spans="4:12" s="10" customFormat="1" ht="15">
      <c r="D471" s="11"/>
      <c r="E471" s="12"/>
      <c r="F471" s="12"/>
      <c r="G471" s="12"/>
      <c r="H471" s="12"/>
      <c r="I471" s="12"/>
      <c r="J471" s="13"/>
      <c r="K471" s="13"/>
      <c r="L471" s="13"/>
    </row>
    <row r="472" spans="4:12" s="10" customFormat="1" ht="15">
      <c r="D472" s="11"/>
      <c r="E472" s="12"/>
      <c r="F472" s="12"/>
      <c r="G472" s="12"/>
      <c r="H472" s="12"/>
      <c r="I472" s="12"/>
      <c r="J472" s="13"/>
      <c r="K472" s="13"/>
      <c r="L472" s="13"/>
    </row>
    <row r="473" spans="4:12" s="10" customFormat="1" ht="15">
      <c r="D473" s="11"/>
      <c r="E473" s="12"/>
      <c r="F473" s="12"/>
      <c r="G473" s="12"/>
      <c r="H473" s="12"/>
      <c r="I473" s="12"/>
      <c r="J473" s="13"/>
      <c r="K473" s="13"/>
      <c r="L473" s="13"/>
    </row>
    <row r="474" spans="4:12" s="10" customFormat="1" ht="15">
      <c r="D474" s="11"/>
      <c r="E474" s="12"/>
      <c r="F474" s="12"/>
      <c r="G474" s="12"/>
      <c r="H474" s="12"/>
      <c r="I474" s="12"/>
      <c r="J474" s="13"/>
      <c r="K474" s="13"/>
      <c r="L474" s="13"/>
    </row>
    <row r="475" spans="4:12" s="10" customFormat="1" ht="15">
      <c r="D475" s="11"/>
      <c r="E475" s="12"/>
      <c r="F475" s="12"/>
      <c r="G475" s="12"/>
      <c r="H475" s="12"/>
      <c r="I475" s="12"/>
      <c r="J475" s="13"/>
      <c r="K475" s="13"/>
      <c r="L475" s="13"/>
    </row>
    <row r="476" spans="4:12" s="10" customFormat="1" ht="15">
      <c r="D476" s="11"/>
      <c r="E476" s="12"/>
      <c r="F476" s="12"/>
      <c r="G476" s="12"/>
      <c r="H476" s="12"/>
      <c r="I476" s="12"/>
      <c r="J476" s="13"/>
      <c r="K476" s="13"/>
      <c r="L476" s="13"/>
    </row>
    <row r="477" spans="4:12" s="10" customFormat="1" ht="15">
      <c r="D477" s="11"/>
      <c r="E477" s="12"/>
      <c r="F477" s="12"/>
      <c r="G477" s="12"/>
      <c r="H477" s="12"/>
      <c r="I477" s="12"/>
      <c r="J477" s="13"/>
      <c r="K477" s="13"/>
      <c r="L477" s="13"/>
    </row>
    <row r="478" spans="4:12" s="10" customFormat="1" ht="15">
      <c r="D478" s="11"/>
      <c r="E478" s="12"/>
      <c r="F478" s="12"/>
      <c r="G478" s="12"/>
      <c r="H478" s="12"/>
      <c r="I478" s="12"/>
      <c r="J478" s="13"/>
      <c r="K478" s="13"/>
      <c r="L478" s="13"/>
    </row>
    <row r="479" spans="4:12" s="10" customFormat="1" ht="15">
      <c r="D479" s="11"/>
      <c r="E479" s="12"/>
      <c r="F479" s="12"/>
      <c r="G479" s="12"/>
      <c r="H479" s="12"/>
      <c r="I479" s="12"/>
      <c r="J479" s="13"/>
      <c r="K479" s="13"/>
      <c r="L479" s="13"/>
    </row>
    <row r="480" spans="4:12" s="10" customFormat="1" ht="15">
      <c r="D480" s="11"/>
      <c r="E480" s="12"/>
      <c r="F480" s="12"/>
      <c r="G480" s="12"/>
      <c r="H480" s="12"/>
      <c r="I480" s="12"/>
      <c r="J480" s="13"/>
      <c r="K480" s="13"/>
      <c r="L480" s="13"/>
    </row>
    <row r="481" spans="4:12" s="10" customFormat="1" ht="15">
      <c r="D481" s="11"/>
      <c r="E481" s="12"/>
      <c r="F481" s="12"/>
      <c r="G481" s="12"/>
      <c r="H481" s="12"/>
      <c r="I481" s="12"/>
      <c r="J481" s="13"/>
      <c r="K481" s="13"/>
      <c r="L481" s="13"/>
    </row>
    <row r="482" spans="4:12" s="10" customFormat="1" ht="15">
      <c r="D482" s="11"/>
      <c r="E482" s="12"/>
      <c r="F482" s="12"/>
      <c r="G482" s="12"/>
      <c r="H482" s="12"/>
      <c r="I482" s="12"/>
      <c r="J482" s="13"/>
      <c r="K482" s="13"/>
      <c r="L482" s="13"/>
    </row>
    <row r="483" spans="4:12" s="10" customFormat="1" ht="15">
      <c r="D483" s="11"/>
      <c r="E483" s="12"/>
      <c r="F483" s="12"/>
      <c r="G483" s="12"/>
      <c r="H483" s="12"/>
      <c r="I483" s="12"/>
      <c r="J483" s="13"/>
      <c r="K483" s="13"/>
      <c r="L483" s="13"/>
    </row>
    <row r="484" spans="4:12" s="10" customFormat="1" ht="15">
      <c r="D484" s="11"/>
      <c r="E484" s="12"/>
      <c r="F484" s="12"/>
      <c r="G484" s="12"/>
      <c r="H484" s="12"/>
      <c r="I484" s="12"/>
      <c r="J484" s="13"/>
      <c r="K484" s="13"/>
      <c r="L484" s="13"/>
    </row>
    <row r="485" spans="4:12" s="10" customFormat="1" ht="15">
      <c r="D485" s="11"/>
      <c r="E485" s="12"/>
      <c r="F485" s="12"/>
      <c r="G485" s="12"/>
      <c r="H485" s="12"/>
      <c r="I485" s="12"/>
      <c r="J485" s="13"/>
      <c r="K485" s="13"/>
      <c r="L485" s="13"/>
    </row>
    <row r="486" spans="4:12" s="10" customFormat="1" ht="15">
      <c r="D486" s="11"/>
      <c r="E486" s="12"/>
      <c r="F486" s="12"/>
      <c r="G486" s="12"/>
      <c r="H486" s="12"/>
      <c r="I486" s="12"/>
      <c r="J486" s="13"/>
      <c r="K486" s="13"/>
      <c r="L486" s="13"/>
    </row>
    <row r="487" spans="4:12" s="10" customFormat="1" ht="15">
      <c r="D487" s="11"/>
      <c r="E487" s="12"/>
      <c r="F487" s="12"/>
      <c r="G487" s="12"/>
      <c r="H487" s="12"/>
      <c r="I487" s="12"/>
      <c r="J487" s="13"/>
      <c r="K487" s="13"/>
      <c r="L487" s="13"/>
    </row>
    <row r="488" spans="4:12" s="10" customFormat="1" ht="15">
      <c r="D488" s="11"/>
      <c r="E488" s="12"/>
      <c r="F488" s="12"/>
      <c r="G488" s="12"/>
      <c r="H488" s="12"/>
      <c r="I488" s="12"/>
      <c r="J488" s="13"/>
      <c r="K488" s="13"/>
      <c r="L488" s="13"/>
    </row>
    <row r="489" spans="4:12" s="10" customFormat="1" ht="15">
      <c r="D489" s="11"/>
      <c r="E489" s="12"/>
      <c r="F489" s="12"/>
      <c r="G489" s="12"/>
      <c r="H489" s="12"/>
      <c r="I489" s="12"/>
      <c r="J489" s="13"/>
      <c r="K489" s="13"/>
      <c r="L489" s="13"/>
    </row>
    <row r="490" spans="4:12" s="10" customFormat="1" ht="15">
      <c r="D490" s="11"/>
      <c r="E490" s="12"/>
      <c r="F490" s="12"/>
      <c r="G490" s="12"/>
      <c r="H490" s="12"/>
      <c r="I490" s="12"/>
      <c r="J490" s="13"/>
      <c r="K490" s="13"/>
      <c r="L490" s="13"/>
    </row>
    <row r="491" spans="4:12" s="10" customFormat="1" ht="15">
      <c r="D491" s="11"/>
      <c r="E491" s="12"/>
      <c r="F491" s="12"/>
      <c r="G491" s="12"/>
      <c r="H491" s="12"/>
      <c r="I491" s="12"/>
      <c r="J491" s="13"/>
      <c r="K491" s="13"/>
      <c r="L491" s="13"/>
    </row>
    <row r="492" spans="4:12" s="10" customFormat="1" ht="15">
      <c r="D492" s="11"/>
      <c r="E492" s="12"/>
      <c r="F492" s="12"/>
      <c r="G492" s="12"/>
      <c r="H492" s="12"/>
      <c r="I492" s="12"/>
      <c r="J492" s="13"/>
      <c r="K492" s="13"/>
      <c r="L492" s="13"/>
    </row>
    <row r="493" spans="4:12" s="10" customFormat="1" ht="15">
      <c r="D493" s="11"/>
      <c r="E493" s="12"/>
      <c r="F493" s="12"/>
      <c r="G493" s="12"/>
      <c r="H493" s="12"/>
      <c r="I493" s="12"/>
      <c r="J493" s="13"/>
      <c r="K493" s="13"/>
      <c r="L493" s="13"/>
    </row>
    <row r="494" spans="4:12" s="10" customFormat="1" ht="15">
      <c r="D494" s="11"/>
      <c r="E494" s="12"/>
      <c r="F494" s="12"/>
      <c r="G494" s="12"/>
      <c r="H494" s="12"/>
      <c r="I494" s="12"/>
      <c r="J494" s="13"/>
      <c r="K494" s="13"/>
      <c r="L494" s="13"/>
    </row>
    <row r="495" spans="4:12" s="10" customFormat="1" ht="15">
      <c r="D495" s="11"/>
      <c r="E495" s="12"/>
      <c r="F495" s="12"/>
      <c r="G495" s="12"/>
      <c r="H495" s="12"/>
      <c r="I495" s="12"/>
      <c r="J495" s="13"/>
      <c r="K495" s="13"/>
      <c r="L495" s="13"/>
    </row>
    <row r="496" spans="4:12" s="10" customFormat="1" ht="15">
      <c r="D496" s="11"/>
      <c r="E496" s="12"/>
      <c r="F496" s="12"/>
      <c r="G496" s="12"/>
      <c r="H496" s="12"/>
      <c r="I496" s="12"/>
      <c r="J496" s="13"/>
      <c r="K496" s="13"/>
      <c r="L496" s="13"/>
    </row>
    <row r="497" spans="4:12" s="10" customFormat="1" ht="15">
      <c r="D497" s="11"/>
      <c r="E497" s="12"/>
      <c r="F497" s="12"/>
      <c r="G497" s="12"/>
      <c r="H497" s="12"/>
      <c r="I497" s="12"/>
      <c r="J497" s="13"/>
      <c r="K497" s="13"/>
      <c r="L497" s="13"/>
    </row>
    <row r="498" spans="4:12" s="10" customFormat="1" ht="15">
      <c r="D498" s="11"/>
      <c r="E498" s="12"/>
      <c r="F498" s="12"/>
      <c r="G498" s="12"/>
      <c r="H498" s="12"/>
      <c r="I498" s="12"/>
      <c r="J498" s="13"/>
      <c r="K498" s="13"/>
      <c r="L498" s="13"/>
    </row>
    <row r="499" spans="4:12" s="10" customFormat="1" ht="15">
      <c r="D499" s="11"/>
      <c r="E499" s="12"/>
      <c r="F499" s="12"/>
      <c r="G499" s="12"/>
      <c r="H499" s="12"/>
      <c r="I499" s="12"/>
      <c r="J499" s="13"/>
      <c r="K499" s="13"/>
      <c r="L499" s="13"/>
    </row>
    <row r="500" spans="4:12" s="10" customFormat="1" ht="15">
      <c r="D500" s="11"/>
      <c r="E500" s="12"/>
      <c r="F500" s="12"/>
      <c r="G500" s="12"/>
      <c r="H500" s="12"/>
      <c r="I500" s="12"/>
      <c r="J500" s="13"/>
      <c r="K500" s="13"/>
      <c r="L500" s="13"/>
    </row>
    <row r="501" spans="4:12" s="10" customFormat="1" ht="15">
      <c r="D501" s="11"/>
      <c r="E501" s="12"/>
      <c r="F501" s="12"/>
      <c r="G501" s="12"/>
      <c r="H501" s="12"/>
      <c r="I501" s="12"/>
      <c r="J501" s="13"/>
      <c r="K501" s="13"/>
      <c r="L501" s="13"/>
    </row>
    <row r="502" spans="4:12" s="10" customFormat="1" ht="15">
      <c r="D502" s="11"/>
      <c r="E502" s="12"/>
      <c r="F502" s="12"/>
      <c r="G502" s="12"/>
      <c r="H502" s="12"/>
      <c r="I502" s="12"/>
      <c r="J502" s="13"/>
      <c r="K502" s="13"/>
      <c r="L502" s="13"/>
    </row>
    <row r="503" spans="4:12" s="10" customFormat="1" ht="15">
      <c r="D503" s="11"/>
      <c r="E503" s="12"/>
      <c r="F503" s="12"/>
      <c r="G503" s="12"/>
      <c r="H503" s="12"/>
      <c r="I503" s="12"/>
      <c r="J503" s="13"/>
      <c r="K503" s="13"/>
      <c r="L503" s="13"/>
    </row>
    <row r="504" spans="4:12" s="10" customFormat="1" ht="15">
      <c r="D504" s="11"/>
      <c r="E504" s="12"/>
      <c r="F504" s="12"/>
      <c r="G504" s="12"/>
      <c r="H504" s="12"/>
      <c r="I504" s="12"/>
      <c r="J504" s="13"/>
      <c r="K504" s="13"/>
      <c r="L504" s="13"/>
    </row>
    <row r="505" spans="4:12" s="10" customFormat="1" ht="15">
      <c r="D505" s="11"/>
      <c r="E505" s="12"/>
      <c r="F505" s="12"/>
      <c r="G505" s="12"/>
      <c r="H505" s="12"/>
      <c r="I505" s="12"/>
      <c r="J505" s="13"/>
      <c r="K505" s="13"/>
      <c r="L505" s="13"/>
    </row>
    <row r="506" spans="4:12" s="10" customFormat="1" ht="15">
      <c r="D506" s="11"/>
      <c r="E506" s="12"/>
      <c r="F506" s="12"/>
      <c r="G506" s="12"/>
      <c r="H506" s="12"/>
      <c r="I506" s="12"/>
      <c r="J506" s="13"/>
      <c r="K506" s="13"/>
      <c r="L506" s="13"/>
    </row>
    <row r="507" spans="4:12" s="10" customFormat="1" ht="15">
      <c r="D507" s="11"/>
      <c r="E507" s="12"/>
      <c r="F507" s="12"/>
      <c r="G507" s="12"/>
      <c r="H507" s="12"/>
      <c r="I507" s="12"/>
      <c r="J507" s="13"/>
      <c r="K507" s="13"/>
      <c r="L507" s="13"/>
    </row>
    <row r="508" spans="4:12" s="10" customFormat="1" ht="15">
      <c r="D508" s="11"/>
      <c r="E508" s="12"/>
      <c r="F508" s="12"/>
      <c r="G508" s="12"/>
      <c r="H508" s="12"/>
      <c r="I508" s="12"/>
      <c r="J508" s="13"/>
      <c r="K508" s="13"/>
      <c r="L508" s="13"/>
    </row>
    <row r="509" spans="4:12" s="10" customFormat="1" ht="15">
      <c r="D509" s="11"/>
      <c r="E509" s="12"/>
      <c r="F509" s="12"/>
      <c r="G509" s="12"/>
      <c r="H509" s="12"/>
      <c r="I509" s="12"/>
      <c r="J509" s="13"/>
      <c r="K509" s="13"/>
      <c r="L509" s="13"/>
    </row>
    <row r="510" spans="4:12" s="10" customFormat="1" ht="15">
      <c r="D510" s="11"/>
      <c r="E510" s="12"/>
      <c r="F510" s="12"/>
      <c r="G510" s="12"/>
      <c r="H510" s="12"/>
      <c r="I510" s="12"/>
      <c r="J510" s="13"/>
      <c r="K510" s="13"/>
      <c r="L510" s="13"/>
    </row>
    <row r="511" spans="4:12" s="10" customFormat="1" ht="15">
      <c r="D511" s="11"/>
      <c r="E511" s="12"/>
      <c r="F511" s="12"/>
      <c r="G511" s="12"/>
      <c r="H511" s="12"/>
      <c r="I511" s="12"/>
      <c r="J511" s="13"/>
      <c r="K511" s="13"/>
      <c r="L511" s="13"/>
    </row>
    <row r="512" spans="4:12" s="10" customFormat="1" ht="15">
      <c r="D512" s="11"/>
      <c r="E512" s="12"/>
      <c r="F512" s="12"/>
      <c r="G512" s="12"/>
      <c r="H512" s="12"/>
      <c r="I512" s="12"/>
      <c r="J512" s="13"/>
      <c r="K512" s="13"/>
      <c r="L512" s="13"/>
    </row>
    <row r="513" spans="4:12" s="10" customFormat="1" ht="15">
      <c r="D513" s="11"/>
      <c r="E513" s="12"/>
      <c r="F513" s="12"/>
      <c r="G513" s="12"/>
      <c r="H513" s="12"/>
      <c r="I513" s="12"/>
      <c r="J513" s="13"/>
      <c r="K513" s="13"/>
      <c r="L513" s="13"/>
    </row>
    <row r="514" spans="4:12" s="10" customFormat="1" ht="15">
      <c r="D514" s="11"/>
      <c r="E514" s="12"/>
      <c r="F514" s="12"/>
      <c r="G514" s="12"/>
      <c r="H514" s="12"/>
      <c r="I514" s="12"/>
      <c r="J514" s="13"/>
      <c r="K514" s="13"/>
      <c r="L514" s="13"/>
    </row>
    <row r="515" spans="4:12" s="10" customFormat="1" ht="15">
      <c r="D515" s="11"/>
      <c r="E515" s="12"/>
      <c r="F515" s="12"/>
      <c r="G515" s="12"/>
      <c r="H515" s="12"/>
      <c r="I515" s="12"/>
      <c r="J515" s="13"/>
      <c r="K515" s="13"/>
      <c r="L515" s="13"/>
    </row>
    <row r="516" spans="4:12" s="10" customFormat="1" ht="15">
      <c r="D516" s="11"/>
      <c r="E516" s="12"/>
      <c r="F516" s="12"/>
      <c r="G516" s="12"/>
      <c r="H516" s="12"/>
      <c r="I516" s="12"/>
      <c r="J516" s="13"/>
      <c r="K516" s="13"/>
      <c r="L516" s="13"/>
    </row>
    <row r="517" spans="4:12" s="10" customFormat="1" ht="15">
      <c r="D517" s="11"/>
      <c r="E517" s="12"/>
      <c r="F517" s="12"/>
      <c r="G517" s="12"/>
      <c r="H517" s="12"/>
      <c r="I517" s="12"/>
      <c r="J517" s="13"/>
      <c r="K517" s="13"/>
      <c r="L517" s="13"/>
    </row>
    <row r="518" spans="4:12" s="10" customFormat="1" ht="15">
      <c r="D518" s="11"/>
      <c r="E518" s="12"/>
      <c r="F518" s="12"/>
      <c r="G518" s="12"/>
      <c r="H518" s="12"/>
      <c r="I518" s="12"/>
      <c r="J518" s="13"/>
      <c r="K518" s="13"/>
      <c r="L518" s="13"/>
    </row>
    <row r="519" spans="4:12" s="10" customFormat="1" ht="15">
      <c r="D519" s="11"/>
      <c r="E519" s="12"/>
      <c r="F519" s="12"/>
      <c r="G519" s="12"/>
      <c r="H519" s="12"/>
      <c r="I519" s="12"/>
      <c r="J519" s="13"/>
      <c r="K519" s="13"/>
      <c r="L519" s="13"/>
    </row>
    <row r="520" spans="4:12" s="10" customFormat="1" ht="15">
      <c r="D520" s="11"/>
      <c r="E520" s="12"/>
      <c r="F520" s="12"/>
      <c r="G520" s="12"/>
      <c r="H520" s="12"/>
      <c r="I520" s="12"/>
      <c r="J520" s="13"/>
      <c r="K520" s="13"/>
      <c r="L520" s="13"/>
    </row>
    <row r="521" spans="4:12" s="10" customFormat="1" ht="15">
      <c r="D521" s="11"/>
      <c r="E521" s="12"/>
      <c r="F521" s="12"/>
      <c r="G521" s="12"/>
      <c r="H521" s="12"/>
      <c r="I521" s="12"/>
      <c r="J521" s="13"/>
      <c r="K521" s="13"/>
      <c r="L521" s="13"/>
    </row>
    <row r="522" spans="4:12" s="10" customFormat="1" ht="15">
      <c r="D522" s="11"/>
      <c r="E522" s="12"/>
      <c r="F522" s="12"/>
      <c r="G522" s="12"/>
      <c r="H522" s="12"/>
      <c r="I522" s="12"/>
      <c r="J522" s="13"/>
      <c r="K522" s="13"/>
      <c r="L522" s="13"/>
    </row>
    <row r="523" spans="4:12" s="10" customFormat="1" ht="15">
      <c r="D523" s="11"/>
      <c r="E523" s="12"/>
      <c r="F523" s="12"/>
      <c r="G523" s="12"/>
      <c r="H523" s="12"/>
      <c r="I523" s="12"/>
      <c r="J523" s="13"/>
      <c r="K523" s="13"/>
      <c r="L523" s="13"/>
    </row>
    <row r="524" spans="4:12" s="10" customFormat="1" ht="15">
      <c r="D524" s="11"/>
      <c r="E524" s="12"/>
      <c r="F524" s="12"/>
      <c r="G524" s="12"/>
      <c r="H524" s="12"/>
      <c r="I524" s="12"/>
      <c r="J524" s="13"/>
      <c r="K524" s="13"/>
      <c r="L524" s="13"/>
    </row>
    <row r="525" spans="4:12" s="10" customFormat="1" ht="15">
      <c r="D525" s="11"/>
      <c r="E525" s="12"/>
      <c r="F525" s="12"/>
      <c r="G525" s="12"/>
      <c r="H525" s="12"/>
      <c r="I525" s="12"/>
      <c r="J525" s="13"/>
      <c r="K525" s="13"/>
      <c r="L525" s="13"/>
    </row>
    <row r="526" spans="4:12" s="10" customFormat="1" ht="15">
      <c r="D526" s="11"/>
      <c r="E526" s="12"/>
      <c r="F526" s="12"/>
      <c r="G526" s="12"/>
      <c r="H526" s="12"/>
      <c r="I526" s="12"/>
      <c r="J526" s="13"/>
      <c r="K526" s="13"/>
      <c r="L526" s="13"/>
    </row>
    <row r="527" spans="4:12" s="10" customFormat="1" ht="15">
      <c r="D527" s="11"/>
      <c r="E527" s="12"/>
      <c r="F527" s="12"/>
      <c r="G527" s="12"/>
      <c r="H527" s="12"/>
      <c r="I527" s="12"/>
      <c r="J527" s="13"/>
      <c r="K527" s="13"/>
      <c r="L527" s="13"/>
    </row>
    <row r="528" spans="4:12" s="10" customFormat="1" ht="15">
      <c r="D528" s="11"/>
      <c r="E528" s="12"/>
      <c r="F528" s="12"/>
      <c r="G528" s="12"/>
      <c r="H528" s="12"/>
      <c r="I528" s="12"/>
      <c r="J528" s="13"/>
      <c r="K528" s="13"/>
      <c r="L528" s="13"/>
    </row>
    <row r="529" spans="4:12" s="10" customFormat="1" ht="15">
      <c r="D529" s="11"/>
      <c r="E529" s="12"/>
      <c r="F529" s="12"/>
      <c r="G529" s="12"/>
      <c r="H529" s="12"/>
      <c r="I529" s="12"/>
      <c r="J529" s="13"/>
      <c r="K529" s="13"/>
      <c r="L529" s="13"/>
    </row>
    <row r="530" spans="4:12" s="10" customFormat="1" ht="15">
      <c r="D530" s="11"/>
      <c r="E530" s="12"/>
      <c r="F530" s="12"/>
      <c r="G530" s="12"/>
      <c r="H530" s="12"/>
      <c r="I530" s="12"/>
      <c r="J530" s="13"/>
      <c r="K530" s="13"/>
      <c r="L530" s="13"/>
    </row>
    <row r="531" spans="4:12" s="10" customFormat="1" ht="15">
      <c r="D531" s="11"/>
      <c r="E531" s="12"/>
      <c r="F531" s="12"/>
      <c r="G531" s="12"/>
      <c r="H531" s="12"/>
      <c r="I531" s="12"/>
      <c r="J531" s="13"/>
      <c r="K531" s="13"/>
      <c r="L531" s="13"/>
    </row>
    <row r="532" spans="4:12" s="10" customFormat="1" ht="15">
      <c r="D532" s="11"/>
      <c r="E532" s="12"/>
      <c r="F532" s="12"/>
      <c r="G532" s="12"/>
      <c r="H532" s="12"/>
      <c r="I532" s="12"/>
      <c r="J532" s="13"/>
      <c r="K532" s="13"/>
      <c r="L532" s="13"/>
    </row>
    <row r="533" spans="4:12" s="10" customFormat="1" ht="15">
      <c r="D533" s="11"/>
      <c r="E533" s="12"/>
      <c r="F533" s="12"/>
      <c r="G533" s="12"/>
      <c r="H533" s="12"/>
      <c r="I533" s="12"/>
      <c r="J533" s="13"/>
      <c r="K533" s="13"/>
      <c r="L533" s="13"/>
    </row>
    <row r="534" spans="4:12" s="10" customFormat="1" ht="15">
      <c r="D534" s="11"/>
      <c r="E534" s="12"/>
      <c r="F534" s="12"/>
      <c r="G534" s="12"/>
      <c r="H534" s="12"/>
      <c r="I534" s="12"/>
      <c r="J534" s="13"/>
      <c r="K534" s="13"/>
      <c r="L534" s="13"/>
    </row>
    <row r="535" spans="4:12" s="10" customFormat="1" ht="15">
      <c r="D535" s="11"/>
      <c r="E535" s="12"/>
      <c r="F535" s="12"/>
      <c r="G535" s="12"/>
      <c r="H535" s="12"/>
      <c r="I535" s="12"/>
      <c r="J535" s="13"/>
      <c r="K535" s="13"/>
      <c r="L535" s="13"/>
    </row>
    <row r="536" spans="4:12" s="10" customFormat="1" ht="15">
      <c r="D536" s="11"/>
      <c r="E536" s="12"/>
      <c r="F536" s="12"/>
      <c r="G536" s="12"/>
      <c r="H536" s="12"/>
      <c r="I536" s="12"/>
      <c r="J536" s="13"/>
      <c r="K536" s="13"/>
      <c r="L536" s="13"/>
    </row>
    <row r="537" spans="4:12" s="10" customFormat="1" ht="15">
      <c r="D537" s="11"/>
      <c r="E537" s="12"/>
      <c r="F537" s="12"/>
      <c r="G537" s="12"/>
      <c r="H537" s="12"/>
      <c r="I537" s="12"/>
      <c r="J537" s="13"/>
      <c r="K537" s="13"/>
      <c r="L537" s="13"/>
    </row>
    <row r="538" spans="4:12" s="10" customFormat="1" ht="15">
      <c r="D538" s="11"/>
      <c r="E538" s="12"/>
      <c r="F538" s="12"/>
      <c r="G538" s="12"/>
      <c r="H538" s="12"/>
      <c r="I538" s="12"/>
      <c r="J538" s="13"/>
      <c r="K538" s="13"/>
      <c r="L538" s="13"/>
    </row>
    <row r="539" spans="4:12" s="10" customFormat="1" ht="15">
      <c r="D539" s="11"/>
      <c r="E539" s="12"/>
      <c r="F539" s="12"/>
      <c r="G539" s="12"/>
      <c r="H539" s="12"/>
      <c r="I539" s="12"/>
      <c r="J539" s="13"/>
      <c r="K539" s="13"/>
      <c r="L539" s="13"/>
    </row>
    <row r="540" spans="4:12" s="10" customFormat="1" ht="15">
      <c r="D540" s="11"/>
      <c r="E540" s="12"/>
      <c r="F540" s="12"/>
      <c r="G540" s="12"/>
      <c r="H540" s="12"/>
      <c r="I540" s="12"/>
      <c r="J540" s="13"/>
      <c r="K540" s="13"/>
      <c r="L540" s="13"/>
    </row>
    <row r="541" spans="4:10" ht="15">
      <c r="D541" s="14"/>
      <c r="E541" s="15"/>
      <c r="F541" s="15"/>
      <c r="G541" s="15"/>
      <c r="H541" s="15"/>
      <c r="I541" s="15"/>
      <c r="J541" s="16"/>
    </row>
  </sheetData>
  <autoFilter ref="B75:M432"/>
  <mergeCells count="9">
    <mergeCell ref="B1:M1"/>
    <mergeCell ref="E3:J3"/>
    <mergeCell ref="E5:M5"/>
    <mergeCell ref="B432:D432"/>
    <mergeCell ref="P7:Q7"/>
    <mergeCell ref="E9:J9"/>
    <mergeCell ref="G16:J16"/>
    <mergeCell ref="D74:M74"/>
    <mergeCell ref="B368:M368"/>
  </mergeCells>
  <dataValidations count="1">
    <dataValidation type="list" allowBlank="1" showInputMessage="1" showErrorMessage="1" sqref="C76:C187">
      <formula1>$C$210:$C$229</formula1>
    </dataValidation>
  </dataValidations>
  <printOptions/>
  <pageMargins left="0.7" right="0.7" top="0.75" bottom="0.75" header="0.3" footer="0.3"/>
  <pageSetup horizontalDpi="90" verticalDpi="9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2022-06-01T06:35:17Z</dcterms:modified>
  <cp:category/>
  <cp:version/>
  <cp:contentType/>
  <cp:contentStatus/>
</cp:coreProperties>
</file>