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23256" windowHeight="99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'Sheet1'!$D$80:$J$176</definedName>
  </definedNames>
  <calcPr calcId="125725"/>
</workbook>
</file>

<file path=xl/sharedStrings.xml><?xml version="1.0" encoding="utf-8"?>
<sst xmlns="http://schemas.openxmlformats.org/spreadsheetml/2006/main" count="456" uniqueCount="222">
  <si>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</si>
  <si>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</si>
  <si>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</si>
  <si>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</si>
  <si>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</si>
  <si>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</si>
  <si>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Narharpur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</si>
  <si>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</si>
  <si>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</si>
  <si>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</si>
  <si>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</si>
  <si>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</si>
  <si>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</si>
  <si>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</si>
  <si>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</si>
  <si>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</si>
  <si>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</si>
  <si>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</si>
  <si>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</si>
  <si>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</si>
  <si>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</si>
  <si>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</si>
  <si>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</si>
  <si>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</si>
  <si>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</si>
  <si>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</si>
  <si>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</si>
  <si>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</si>
  <si>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</si>
  <si>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</si>
  <si>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</si>
  <si>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</si>
  <si>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</si>
  <si>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</si>
  <si>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</si>
  <si>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</si>
  <si>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</si>
  <si>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</si>
  <si>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</si>
  <si>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</si>
  <si>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</si>
  <si>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</si>
  <si>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</si>
  <si>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</si>
  <si>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</si>
  <si>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</si>
  <si>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</si>
  <si>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</si>
  <si>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</si>
  <si>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</si>
  <si>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</si>
  <si>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</si>
  <si>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</si>
  <si>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</si>
  <si>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</si>
  <si>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</si>
  <si>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</si>
  <si>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</si>
  <si>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</si>
  <si>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</si>
  <si>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 xml:space="preserve">Considering 50%  Water  requirement will be meet by Rainfall </t>
  </si>
  <si>
    <t>Total Water Available (Ham)</t>
  </si>
  <si>
    <t>Water Resource to be created (Ham)</t>
  </si>
  <si>
    <t xml:space="preserve">Water Resourse Planned  ( Ha M) </t>
  </si>
  <si>
    <t xml:space="preserve">% of Water requirment fulfilled through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</si>
  <si>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</si>
  <si>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</si>
  <si>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</si>
  <si>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</si>
  <si>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</si>
  <si>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</si>
  <si>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</si>
  <si>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</si>
  <si>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</si>
  <si>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</si>
  <si>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</si>
  <si>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</si>
  <si>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</si>
  <si>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</si>
  <si>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</si>
  <si>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</si>
  <si>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</si>
  <si>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Farmpond</t>
  </si>
  <si>
    <t>Dugwell</t>
  </si>
  <si>
    <t>1-20%</t>
  </si>
  <si>
    <t>Flow Till Feb</t>
  </si>
  <si>
    <t>4G2G6E2a, 4G2G6E2b,4G2G6E3b</t>
  </si>
  <si>
    <t>Rawas</t>
  </si>
  <si>
    <t xml:space="preserve">Rawas, Nishanhara, Amapani, Parredauda
</t>
  </si>
  <si>
    <t>Bade kadaka</t>
  </si>
  <si>
    <t>Baspani</t>
  </si>
  <si>
    <t>Anedapani</t>
  </si>
  <si>
    <t>Giri pani</t>
  </si>
  <si>
    <t>Badgadi</t>
  </si>
  <si>
    <t>Mari Kadaka</t>
  </si>
  <si>
    <t>Kerapani</t>
  </si>
  <si>
    <t>Flow Till Jan</t>
  </si>
  <si>
    <t>Flow Till March</t>
  </si>
  <si>
    <t>74 nos</t>
  </si>
  <si>
    <t>20 nos</t>
  </si>
  <si>
    <t>12.1 ha-m</t>
  </si>
  <si>
    <t>Anjor/ Asman</t>
  </si>
  <si>
    <t>Sonarin/rampuriya</t>
  </si>
  <si>
    <t>Rampuriya /Dev singh</t>
  </si>
  <si>
    <t>Thansingh/ramlal</t>
  </si>
  <si>
    <t>Bharat/hariram</t>
  </si>
  <si>
    <t>ramsingh/manbodh</t>
  </si>
  <si>
    <t>Kangaluram/ jagdev</t>
  </si>
  <si>
    <t>Ram/Sampad</t>
  </si>
  <si>
    <t>Sunadr/Sampad</t>
  </si>
  <si>
    <t>kacharu/Asman</t>
  </si>
  <si>
    <t>Devchand/Sukalu</t>
  </si>
  <si>
    <t>Kapil/Sukalu</t>
  </si>
  <si>
    <t>Shiv/Smpad</t>
  </si>
  <si>
    <t>Gopichand/Jairam</t>
  </si>
  <si>
    <t>3 Mt Dia*20 Mt Depth</t>
  </si>
  <si>
    <t xml:space="preserve">Land levelling </t>
  </si>
  <si>
    <t>Desilting</t>
  </si>
  <si>
    <t>Ramdayal Shori</t>
  </si>
  <si>
    <t>Rashalu/Sukram</t>
  </si>
  <si>
    <t>Ram/Hirayu</t>
  </si>
  <si>
    <t>Sukmotin/raituram</t>
  </si>
  <si>
    <t>Ujarao/mahadev</t>
  </si>
  <si>
    <t>faguram/Badau</t>
  </si>
  <si>
    <t>Kuara/Ramlall</t>
  </si>
  <si>
    <t>Ramdash Shori</t>
  </si>
  <si>
    <t>Sewaram/Romsingh</t>
  </si>
  <si>
    <t>Kumar /Jhaduram</t>
  </si>
  <si>
    <t>Chanuram/Kuwar Singh</t>
  </si>
  <si>
    <t>Anjor/Nawal</t>
  </si>
  <si>
    <t>Pharsu/Rohidas</t>
  </si>
  <si>
    <t>Sukman/Rashalu</t>
  </si>
  <si>
    <t>Radhe/Chaitram</t>
  </si>
  <si>
    <t>Mehtu/Chaitram</t>
  </si>
  <si>
    <t>Prashad/rainu</t>
  </si>
  <si>
    <t>Sagun/mahadev</t>
  </si>
  <si>
    <t>Sattaram Markam/sopsing Markam</t>
  </si>
  <si>
    <t>Ramprasad Netam/hirauram</t>
  </si>
  <si>
    <t>Naresh Markam/sukram</t>
  </si>
  <si>
    <t>Naresh Markam/ Sukram</t>
  </si>
  <si>
    <t>Rupsing/bindu Markam</t>
  </si>
  <si>
    <t>3 Mt Dia* 20 Mt Depth</t>
  </si>
  <si>
    <t xml:space="preserve">3 Mt Dia *20 Mt Depth </t>
  </si>
  <si>
    <t>Nathalu/Asmotin</t>
  </si>
  <si>
    <t>Nakchedin netam</t>
  </si>
  <si>
    <t>Bhupendra Netam</t>
  </si>
  <si>
    <t>Baraturam</t>
  </si>
  <si>
    <t>Dukli Bai</t>
  </si>
  <si>
    <t>Mohon Singh Bhaskar</t>
  </si>
  <si>
    <t xml:space="preserve">Pusauram </t>
  </si>
  <si>
    <t>Bhaban Singh</t>
  </si>
  <si>
    <t>Dasrath ram Shori</t>
  </si>
  <si>
    <t>Umen Singh</t>
  </si>
  <si>
    <t>Bichhal ram</t>
  </si>
  <si>
    <t>Pahad Singh Netam</t>
  </si>
  <si>
    <t>Meherin Markam</t>
  </si>
  <si>
    <t>Budhiyarin Shori</t>
  </si>
  <si>
    <t>Chaitram markam</t>
  </si>
  <si>
    <t>Brijlal Kunjam</t>
  </si>
  <si>
    <t>Banshiram Kunjam</t>
  </si>
  <si>
    <t>Pilaram</t>
  </si>
  <si>
    <t>Ramprasad</t>
  </si>
  <si>
    <t>Darbar sing</t>
  </si>
  <si>
    <t>Budhram</t>
  </si>
  <si>
    <t>Mangalray</t>
  </si>
  <si>
    <t>Bhawarsing</t>
  </si>
  <si>
    <t>Maharram</t>
  </si>
  <si>
    <t>Land Leveling</t>
  </si>
  <si>
    <t>Barnuram Markam</t>
  </si>
  <si>
    <t xml:space="preserve">Barnuram Markam </t>
  </si>
  <si>
    <t xml:space="preserve">Jhaduram Sori </t>
  </si>
  <si>
    <t>Shamsing Sori</t>
  </si>
  <si>
    <t>Mangal Ram Netam</t>
  </si>
  <si>
    <t>Mangalram Netam</t>
  </si>
  <si>
    <t xml:space="preserve">Shyamlal Netam </t>
  </si>
  <si>
    <t xml:space="preserve">Rajulabai </t>
  </si>
  <si>
    <t xml:space="preserve">Mangalram Netam </t>
  </si>
  <si>
    <t xml:space="preserve">Mangalram </t>
  </si>
  <si>
    <t xml:space="preserve">Samruram Yadav </t>
  </si>
  <si>
    <t xml:space="preserve">Mansing Sori </t>
  </si>
  <si>
    <t xml:space="preserve">Rajkumar Sori </t>
  </si>
  <si>
    <t xml:space="preserve">Nathelram Sori </t>
  </si>
  <si>
    <t xml:space="preserve">Rajuram Sori </t>
  </si>
  <si>
    <t xml:space="preserve">Rajesh Sori </t>
  </si>
  <si>
    <t>Ajaykumar Sori</t>
  </si>
  <si>
    <t>Anjor</t>
  </si>
  <si>
    <t>Kumar</t>
  </si>
  <si>
    <t>Chhannuram</t>
  </si>
  <si>
    <t>Kuwar</t>
  </si>
  <si>
    <t>Ramdayal</t>
  </si>
  <si>
    <t>Fagu</t>
  </si>
  <si>
    <t>Maihatu</t>
  </si>
  <si>
    <t>Radheshyam</t>
  </si>
  <si>
    <t>25X25X3</t>
  </si>
  <si>
    <t>15X15X3</t>
  </si>
  <si>
    <t>30X30X3</t>
  </si>
  <si>
    <t>30X25X3</t>
  </si>
  <si>
    <t>85 Households</t>
  </si>
  <si>
    <t>e DPR Rawas GP, Block  Narharpur , Dist kanker Chhattisgarh</t>
  </si>
  <si>
    <t xml:space="preserve">Loose boulder Check Dam </t>
  </si>
  <si>
    <t xml:space="preserve">Earthen Gully plug </t>
  </si>
  <si>
    <t xml:space="preserve">Gabion </t>
  </si>
  <si>
    <t xml:space="preserve">Check Dam </t>
  </si>
  <si>
    <t xml:space="preserve">Brushwood Check Dam </t>
  </si>
  <si>
    <t>Kachhi nali</t>
  </si>
  <si>
    <t>5X.5X1</t>
  </si>
  <si>
    <t>10X.5X1</t>
  </si>
  <si>
    <t>15X1.5X1</t>
  </si>
  <si>
    <t>20X1.5X1</t>
  </si>
  <si>
    <t>5X1X1</t>
  </si>
  <si>
    <t>10X1X1</t>
  </si>
  <si>
    <t xml:space="preserve">8X1X1 </t>
  </si>
  <si>
    <t>15X1X2</t>
  </si>
  <si>
    <t>4*1.2*1</t>
  </si>
  <si>
    <t>2*1.2*1</t>
  </si>
  <si>
    <t>3*1.2*1</t>
  </si>
  <si>
    <t>Community</t>
  </si>
  <si>
    <t>590m</t>
  </si>
  <si>
    <t>382m</t>
  </si>
  <si>
    <t>475m</t>
  </si>
  <si>
    <t>419m</t>
  </si>
  <si>
    <t>673m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</si>
</sst>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b/>
      <sz val="11"/>
      <color theme="8" tint="-0.4999699890613556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8" tint="-0.4999699890613556"/>
      <name val="Arial"/>
      <family val="2"/>
    </font>
    <font>
      <b/>
      <sz val="10"/>
      <color theme="1"/>
      <name val="Arial"/>
      <family val="2"/>
    </font>
    <font>
      <sz val="12"/>
      <color theme="1"/>
      <name val="Rockwell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8">
    <xf numFmtId="0" fontId="0" fillId="0" borderId="0" xfId="0"/>
    <xf numFmtId="0" fontId="0" fillId="0" borderId="0" xfId="0"/>
    <xf numFmtId="0" fontId="2" fillId="2" borderId="1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4" fillId="2" borderId="8" xfId="0" applyFont="1" applyFill="1" applyBorder="1"/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7" fillId="2" borderId="0" xfId="20" applyFont="1" applyFill="1" applyBorder="1" applyAlignment="1">
      <alignment vertical="center" wrapText="1"/>
      <protection/>
    </xf>
    <xf numFmtId="0" fontId="4" fillId="2" borderId="0" xfId="20" applyFont="1" applyFill="1" applyBorder="1" applyAlignment="1">
      <alignment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20" applyFont="1" applyFill="1" applyBorder="1" applyAlignment="1">
      <alignment vertical="center" wrapText="1"/>
      <protection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0" xfId="20" applyFont="1" applyFill="1" applyBorder="1" applyAlignment="1">
      <alignment horizontal="left" vertical="center" wrapText="1"/>
      <protection/>
    </xf>
    <xf numFmtId="0" fontId="4" fillId="2" borderId="0" xfId="20" applyFont="1" applyFill="1" applyBorder="1" applyAlignment="1">
      <alignment horizontal="left" vertical="top" wrapText="1"/>
      <protection/>
    </xf>
    <xf numFmtId="0" fontId="5" fillId="2" borderId="0" xfId="20" applyFont="1" applyFill="1" applyBorder="1" applyAlignment="1">
      <alignment horizontal="left" vertical="center"/>
      <protection/>
    </xf>
    <xf numFmtId="0" fontId="5" fillId="2" borderId="0" xfId="20" applyFont="1" applyFill="1" applyBorder="1" applyAlignment="1">
      <alignment horizontal="left" vertical="center" wrapText="1"/>
      <protection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6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6" fillId="2" borderId="11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0" fontId="4" fillId="2" borderId="5" xfId="20" applyFont="1" applyFill="1" applyBorder="1" applyAlignment="1">
      <alignment horizontal="left" vertical="top" wrapText="1"/>
      <protection/>
    </xf>
    <xf numFmtId="0" fontId="8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4" fillId="2" borderId="9" xfId="20" applyFont="1" applyFill="1" applyBorder="1" applyAlignment="1">
      <alignment horizontal="left" vertical="top" wrapText="1"/>
      <protection/>
    </xf>
    <xf numFmtId="0" fontId="3" fillId="2" borderId="7" xfId="0" applyFont="1" applyFill="1" applyBorder="1"/>
    <xf numFmtId="0" fontId="3" fillId="2" borderId="0" xfId="0" applyFont="1" applyFill="1" applyBorder="1"/>
    <xf numFmtId="2" fontId="4" fillId="2" borderId="0" xfId="0" applyNumberFormat="1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/>
    </xf>
    <xf numFmtId="0" fontId="8" fillId="2" borderId="11" xfId="0" applyFont="1" applyFill="1" applyBorder="1"/>
    <xf numFmtId="9" fontId="4" fillId="2" borderId="0" xfId="20" applyNumberFormat="1" applyFont="1" applyFill="1" applyBorder="1" applyAlignment="1">
      <alignment horizontal="left" vertical="top" wrapText="1"/>
      <protection/>
    </xf>
    <xf numFmtId="0" fontId="4" fillId="2" borderId="15" xfId="0" applyFont="1" applyFill="1" applyBorder="1"/>
    <xf numFmtId="0" fontId="4" fillId="2" borderId="9" xfId="0" applyFont="1" applyFill="1" applyBorder="1"/>
    <xf numFmtId="0" fontId="4" fillId="2" borderId="16" xfId="0" applyFont="1" applyFill="1" applyBorder="1"/>
    <xf numFmtId="0" fontId="3" fillId="2" borderId="0" xfId="20" applyFont="1" applyFill="1" applyBorder="1">
      <alignment/>
      <protection/>
    </xf>
    <xf numFmtId="0" fontId="3" fillId="2" borderId="11" xfId="20" applyFont="1" applyFill="1" applyBorder="1" applyAlignment="1">
      <alignment horizontal="left"/>
      <protection/>
    </xf>
    <xf numFmtId="0" fontId="4" fillId="2" borderId="0" xfId="20" applyFont="1" applyFill="1" applyBorder="1">
      <alignment/>
      <protection/>
    </xf>
    <xf numFmtId="0" fontId="4" fillId="2" borderId="0" xfId="20" applyFont="1" applyFill="1" applyBorder="1" applyAlignment="1">
      <alignment/>
      <protection/>
    </xf>
    <xf numFmtId="0" fontId="4" fillId="2" borderId="0" xfId="20" applyFont="1" applyFill="1" applyBorder="1" applyAlignment="1">
      <alignment horizontal="left" vertical="center" wrapText="1"/>
      <protection/>
    </xf>
    <xf numFmtId="0" fontId="4" fillId="2" borderId="0" xfId="20" applyFont="1" applyFill="1" applyBorder="1" applyAlignment="1">
      <alignment vertical="center"/>
      <protection/>
    </xf>
    <xf numFmtId="2" fontId="5" fillId="2" borderId="0" xfId="20" applyNumberFormat="1" applyFont="1" applyFill="1" applyBorder="1" applyAlignment="1">
      <alignment horizontal="left" vertical="center" wrapText="1"/>
      <protection/>
    </xf>
    <xf numFmtId="0" fontId="0" fillId="2" borderId="0" xfId="0" applyFill="1" applyAlignment="1">
      <alignment horizontal="left" vertical="center"/>
    </xf>
    <xf numFmtId="9" fontId="4" fillId="2" borderId="9" xfId="20" applyNumberFormat="1" applyFont="1" applyFill="1" applyBorder="1" applyAlignment="1">
      <alignment horizontal="left" vertical="center" wrapText="1"/>
      <protection/>
    </xf>
    <xf numFmtId="0" fontId="4" fillId="2" borderId="9" xfId="20" applyFont="1" applyFill="1" applyBorder="1">
      <alignment/>
      <protection/>
    </xf>
    <xf numFmtId="0" fontId="4" fillId="2" borderId="9" xfId="20" applyFont="1" applyFill="1" applyBorder="1" applyAlignment="1">
      <alignment/>
      <protection/>
    </xf>
    <xf numFmtId="2" fontId="5" fillId="2" borderId="0" xfId="0" applyNumberFormat="1" applyFont="1" applyFill="1" applyBorder="1" applyAlignment="1">
      <alignment horizontal="left" vertical="top" wrapText="1"/>
    </xf>
    <xf numFmtId="0" fontId="0" fillId="2" borderId="0" xfId="0" applyFill="1"/>
    <xf numFmtId="1" fontId="5" fillId="2" borderId="0" xfId="0" applyNumberFormat="1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top"/>
      <protection locked="0"/>
    </xf>
    <xf numFmtId="0" fontId="0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7" xfId="0" applyNumberFormat="1" applyFill="1" applyBorder="1" applyAlignment="1" applyProtection="1">
      <alignment horizontal="left" vertical="top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13" fillId="2" borderId="17" xfId="0" applyFont="1" applyFill="1" applyBorder="1" applyAlignment="1" applyProtection="1">
      <alignment vertical="top"/>
      <protection locked="0"/>
    </xf>
    <xf numFmtId="0" fontId="0" fillId="2" borderId="17" xfId="0" applyNumberFormat="1" applyFont="1" applyFill="1" applyBorder="1" applyAlignment="1" applyProtection="1">
      <alignment vertical="center"/>
      <protection locked="0"/>
    </xf>
    <xf numFmtId="0" fontId="13" fillId="2" borderId="17" xfId="0" applyFont="1" applyFill="1" applyBorder="1" applyAlignment="1" applyProtection="1">
      <alignment/>
      <protection locked="0"/>
    </xf>
    <xf numFmtId="0" fontId="0" fillId="3" borderId="0" xfId="0" applyFill="1"/>
    <xf numFmtId="0" fontId="0" fillId="3" borderId="0" xfId="0" applyFill="1" applyBorder="1"/>
    <xf numFmtId="2" fontId="0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NumberFormat="1" applyFill="1" applyBorder="1" applyProtection="1"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NumberForma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 applyProtection="1">
      <alignment horizontal="left" vertical="top"/>
      <protection locked="0"/>
    </xf>
    <xf numFmtId="1" fontId="0" fillId="3" borderId="0" xfId="0" applyNumberFormat="1" applyFill="1" applyBorder="1" applyAlignment="1" applyProtection="1">
      <alignment horizontal="left" vertical="top" wrapText="1"/>
      <protection locked="0"/>
    </xf>
    <xf numFmtId="0" fontId="0" fillId="3" borderId="0" xfId="0" applyNumberFormat="1" applyFont="1" applyFill="1" applyBorder="1" applyAlignment="1" applyProtection="1">
      <alignment vertical="center"/>
      <protection locked="0"/>
    </xf>
    <xf numFmtId="0" fontId="0" fillId="2" borderId="17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T226"/>
  <sheetViews>
    <sheetView tabSelected="1" zoomScale="118" zoomScaleNormal="118" workbookViewId="0" topLeftCell="A176">
      <selection activeCell="F81" sqref="F81:F199"/>
    </sheetView>
  </sheetViews>
  <sheetFormatPr defaultColWidth="9.140625" defaultRowHeight="15"/>
  <cols>
    <col min="3" max="3" width="6.57421875" style="0" bestFit="1" customWidth="1"/>
    <col min="4" max="4" width="26.28125" style="0" customWidth="1"/>
    <col min="5" max="5" width="25.57421875" style="0" customWidth="1"/>
    <col min="7" max="7" width="31.00390625" style="0" customWidth="1"/>
    <col min="12" max="12" width="10.28125" style="0" bestFit="1" customWidth="1"/>
    <col min="13" max="13" width="11.7109375" style="0" customWidth="1"/>
    <col min="15" max="15" width="8.8515625" style="1" customWidth="1"/>
  </cols>
  <sheetData>
    <row r="2" ht="15" thickBot="1"/>
    <row r="3" spans="3:14" ht="18" thickBot="1">
      <c r="C3" s="2" t="s">
        <v>198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3:14" ht="15" thickBot="1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3:14" ht="15">
      <c r="C5" s="8" t="s">
        <v>0</v>
      </c>
      <c r="D5" s="9" t="s">
        <v>1</v>
      </c>
      <c r="E5" s="10"/>
      <c r="F5" s="10"/>
      <c r="G5" s="10"/>
      <c r="H5" s="10"/>
      <c r="I5" s="10"/>
      <c r="J5" s="10"/>
      <c r="K5" s="11"/>
      <c r="L5" s="11"/>
      <c r="M5" s="11"/>
      <c r="N5" s="12"/>
    </row>
    <row r="6" spans="3:14" ht="42.75" customHeight="1">
      <c r="C6" s="13"/>
      <c r="D6" s="14" t="s">
        <v>2</v>
      </c>
      <c r="E6" s="15" t="s">
        <v>86</v>
      </c>
      <c r="F6" s="10"/>
      <c r="G6" s="10"/>
      <c r="H6" s="10"/>
      <c r="I6" s="10"/>
      <c r="J6" s="10"/>
      <c r="K6" s="11"/>
      <c r="L6" s="11"/>
      <c r="M6" s="11"/>
      <c r="N6" s="12"/>
    </row>
    <row r="7" spans="3:14" ht="20.25" customHeight="1">
      <c r="C7" s="13"/>
      <c r="D7" s="16" t="s">
        <v>3</v>
      </c>
      <c r="E7" s="17" t="s">
        <v>4</v>
      </c>
      <c r="F7" s="18"/>
      <c r="G7" s="18"/>
      <c r="H7" s="18"/>
      <c r="I7" s="18"/>
      <c r="J7" s="18"/>
      <c r="K7" s="11"/>
      <c r="L7" s="11"/>
      <c r="M7" s="11"/>
      <c r="N7" s="12"/>
    </row>
    <row r="8" spans="3:14" ht="15">
      <c r="C8" s="19"/>
      <c r="D8" s="14" t="s">
        <v>5</v>
      </c>
      <c r="E8" s="18" t="s">
        <v>6</v>
      </c>
      <c r="F8" s="18"/>
      <c r="G8" s="18"/>
      <c r="H8" s="18"/>
      <c r="I8" s="18"/>
      <c r="J8" s="18"/>
      <c r="K8" s="20"/>
      <c r="L8" s="20"/>
      <c r="M8" s="20"/>
      <c r="N8" s="21"/>
    </row>
    <row r="9" spans="3:14" ht="42.75" customHeight="1">
      <c r="C9" s="13"/>
      <c r="D9" s="14" t="s">
        <v>7</v>
      </c>
      <c r="E9" s="15" t="s">
        <v>87</v>
      </c>
      <c r="F9" s="18"/>
      <c r="G9" s="18"/>
      <c r="H9" s="18"/>
      <c r="I9" s="18"/>
      <c r="J9" s="18"/>
      <c r="K9" s="11"/>
      <c r="L9" s="11"/>
      <c r="M9" s="11"/>
      <c r="N9" s="12"/>
    </row>
    <row r="10" spans="3:14" ht="15" thickBot="1">
      <c r="C10" s="13"/>
      <c r="D10" s="16" t="s">
        <v>8</v>
      </c>
      <c r="E10" s="22" t="s">
        <v>88</v>
      </c>
      <c r="F10" s="22"/>
      <c r="G10" s="22"/>
      <c r="H10" s="22"/>
      <c r="I10" s="22"/>
      <c r="J10" s="22"/>
      <c r="K10" s="11"/>
      <c r="L10" s="11"/>
      <c r="M10" s="11"/>
      <c r="N10" s="12"/>
    </row>
    <row r="11" spans="3:14" ht="15" thickBot="1"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3:14" ht="15">
      <c r="C12" s="26" t="s">
        <v>9</v>
      </c>
      <c r="D12" s="27" t="s">
        <v>10</v>
      </c>
      <c r="E12" s="28"/>
      <c r="F12" s="28"/>
      <c r="G12" s="28"/>
      <c r="H12" s="28"/>
      <c r="I12" s="28"/>
      <c r="J12" s="28"/>
      <c r="K12" s="24"/>
      <c r="L12" s="24"/>
      <c r="M12" s="24"/>
      <c r="N12" s="25"/>
    </row>
    <row r="13" spans="3:14" ht="15">
      <c r="C13" s="13"/>
      <c r="D13" s="16" t="s">
        <v>11</v>
      </c>
      <c r="E13" s="29">
        <v>1435</v>
      </c>
      <c r="F13" s="30"/>
      <c r="G13" s="16"/>
      <c r="H13" s="16"/>
      <c r="I13" s="16"/>
      <c r="J13" s="16"/>
      <c r="K13" s="11"/>
      <c r="L13" s="11"/>
      <c r="M13" s="11"/>
      <c r="N13" s="12"/>
    </row>
    <row r="14" spans="3:14" ht="15">
      <c r="C14" s="13"/>
      <c r="D14" s="16" t="s">
        <v>12</v>
      </c>
      <c r="E14" s="29">
        <v>1200</v>
      </c>
      <c r="F14" s="30"/>
      <c r="G14" s="16"/>
      <c r="H14" s="16"/>
      <c r="I14" s="16"/>
      <c r="J14" s="16"/>
      <c r="K14" s="11"/>
      <c r="L14" s="11"/>
      <c r="M14" s="11"/>
      <c r="N14" s="12"/>
    </row>
    <row r="15" spans="3:14" ht="21" customHeight="1">
      <c r="C15" s="13"/>
      <c r="D15" s="16" t="s">
        <v>13</v>
      </c>
      <c r="E15" s="31" t="s">
        <v>14</v>
      </c>
      <c r="F15" s="30"/>
      <c r="G15" s="16"/>
      <c r="H15" s="16"/>
      <c r="I15" s="16"/>
      <c r="J15" s="16"/>
      <c r="K15" s="11"/>
      <c r="L15" s="11"/>
      <c r="M15" s="11"/>
      <c r="N15" s="12"/>
    </row>
    <row r="16" spans="3:14" ht="15" thickBot="1">
      <c r="C16" s="13"/>
      <c r="D16" s="16" t="s">
        <v>15</v>
      </c>
      <c r="E16" s="32" t="s">
        <v>84</v>
      </c>
      <c r="F16" s="30"/>
      <c r="G16" s="16"/>
      <c r="H16" s="16"/>
      <c r="I16" s="16"/>
      <c r="J16" s="16"/>
      <c r="K16" s="11"/>
      <c r="L16" s="11"/>
      <c r="M16" s="11"/>
      <c r="N16" s="12"/>
    </row>
    <row r="17" spans="3:14" ht="17.25" customHeight="1" thickBot="1">
      <c r="C17" s="13"/>
      <c r="D17" s="16" t="s">
        <v>16</v>
      </c>
      <c r="E17" s="33" t="s">
        <v>89</v>
      </c>
      <c r="F17" s="33">
        <v>4200</v>
      </c>
      <c r="G17" s="16" t="s">
        <v>96</v>
      </c>
      <c r="H17" s="16"/>
      <c r="I17" s="16"/>
      <c r="J17" s="16"/>
      <c r="K17" s="11"/>
      <c r="L17" s="11"/>
      <c r="M17" s="11"/>
      <c r="N17" s="12"/>
    </row>
    <row r="18" spans="3:14" s="1" customFormat="1" ht="17.25" customHeight="1" thickBot="1">
      <c r="C18" s="13"/>
      <c r="D18" s="16"/>
      <c r="E18" s="34" t="s">
        <v>90</v>
      </c>
      <c r="F18" s="34">
        <v>3800</v>
      </c>
      <c r="G18" s="16" t="s">
        <v>85</v>
      </c>
      <c r="H18" s="16"/>
      <c r="I18" s="16"/>
      <c r="J18" s="16"/>
      <c r="K18" s="11"/>
      <c r="L18" s="11"/>
      <c r="M18" s="11"/>
      <c r="N18" s="12"/>
    </row>
    <row r="19" spans="3:14" s="1" customFormat="1" ht="17.25" customHeight="1" thickBot="1">
      <c r="C19" s="13"/>
      <c r="D19" s="16"/>
      <c r="E19" s="34" t="s">
        <v>91</v>
      </c>
      <c r="F19" s="34">
        <v>3500</v>
      </c>
      <c r="G19" s="16" t="s">
        <v>96</v>
      </c>
      <c r="H19" s="16"/>
      <c r="I19" s="16"/>
      <c r="J19" s="16"/>
      <c r="K19" s="11"/>
      <c r="L19" s="11"/>
      <c r="M19" s="11"/>
      <c r="N19" s="12"/>
    </row>
    <row r="20" spans="3:14" s="1" customFormat="1" ht="17.25" customHeight="1" thickBot="1">
      <c r="C20" s="13"/>
      <c r="D20" s="16"/>
      <c r="E20" s="34" t="s">
        <v>92</v>
      </c>
      <c r="F20" s="34">
        <v>4200</v>
      </c>
      <c r="G20" s="16" t="s">
        <v>96</v>
      </c>
      <c r="H20" s="16"/>
      <c r="I20" s="16"/>
      <c r="J20" s="16"/>
      <c r="K20" s="11"/>
      <c r="L20" s="11"/>
      <c r="M20" s="11"/>
      <c r="N20" s="12"/>
    </row>
    <row r="21" spans="3:14" s="1" customFormat="1" ht="17.25" customHeight="1" thickBot="1">
      <c r="C21" s="13"/>
      <c r="D21" s="16"/>
      <c r="E21" s="34" t="s">
        <v>93</v>
      </c>
      <c r="F21" s="34">
        <v>5300</v>
      </c>
      <c r="G21" s="16" t="s">
        <v>97</v>
      </c>
      <c r="H21" s="16"/>
      <c r="I21" s="16"/>
      <c r="J21" s="16"/>
      <c r="K21" s="11"/>
      <c r="L21" s="11"/>
      <c r="M21" s="11"/>
      <c r="N21" s="12"/>
    </row>
    <row r="22" spans="3:14" s="1" customFormat="1" ht="17.25" customHeight="1" thickBot="1">
      <c r="C22" s="13"/>
      <c r="D22" s="16"/>
      <c r="E22" s="34" t="s">
        <v>94</v>
      </c>
      <c r="F22" s="34">
        <v>2700</v>
      </c>
      <c r="G22" s="16" t="s">
        <v>85</v>
      </c>
      <c r="H22" s="16"/>
      <c r="I22" s="16"/>
      <c r="J22" s="16"/>
      <c r="K22" s="11"/>
      <c r="L22" s="11"/>
      <c r="M22" s="11"/>
      <c r="N22" s="12"/>
    </row>
    <row r="23" spans="3:14" ht="15" thickBot="1">
      <c r="C23" s="13"/>
      <c r="D23" s="16"/>
      <c r="E23" s="34" t="s">
        <v>95</v>
      </c>
      <c r="F23" s="34">
        <v>1900</v>
      </c>
      <c r="G23" s="16" t="s">
        <v>96</v>
      </c>
      <c r="H23" s="16"/>
      <c r="I23" s="16"/>
      <c r="J23" s="16"/>
      <c r="K23" s="11"/>
      <c r="L23" s="11"/>
      <c r="M23" s="11"/>
      <c r="N23" s="12"/>
    </row>
    <row r="24" spans="3:14" ht="15" thickBot="1">
      <c r="C24" s="35"/>
      <c r="D24" s="36"/>
      <c r="E24" s="36"/>
      <c r="F24" s="36"/>
      <c r="G24" s="36"/>
      <c r="H24" s="36"/>
      <c r="I24" s="36"/>
      <c r="J24" s="36"/>
      <c r="K24" s="37"/>
      <c r="L24" s="37"/>
      <c r="M24" s="37"/>
      <c r="N24" s="38"/>
    </row>
    <row r="25" spans="3:14" ht="15">
      <c r="C25" s="39" t="s">
        <v>17</v>
      </c>
      <c r="D25" s="40" t="s">
        <v>18</v>
      </c>
      <c r="E25" s="41"/>
      <c r="F25" s="24"/>
      <c r="G25" s="24"/>
      <c r="H25" s="24"/>
      <c r="I25" s="24"/>
      <c r="J25" s="24"/>
      <c r="K25" s="24"/>
      <c r="L25" s="24"/>
      <c r="M25" s="24"/>
      <c r="N25" s="25"/>
    </row>
    <row r="26" spans="3:14" ht="15">
      <c r="C26" s="42"/>
      <c r="D26" s="16" t="s">
        <v>19</v>
      </c>
      <c r="E26" s="30">
        <v>1059</v>
      </c>
      <c r="F26" s="11"/>
      <c r="G26" s="11"/>
      <c r="H26" s="11"/>
      <c r="I26" s="11"/>
      <c r="J26" s="11"/>
      <c r="K26" s="11"/>
      <c r="L26" s="11"/>
      <c r="M26" s="11"/>
      <c r="N26" s="12"/>
    </row>
    <row r="27" spans="3:14" ht="15">
      <c r="C27" s="42"/>
      <c r="D27" s="16" t="s">
        <v>20</v>
      </c>
      <c r="E27" s="30">
        <v>225</v>
      </c>
      <c r="F27" s="11"/>
      <c r="G27" s="11"/>
      <c r="H27" s="11"/>
      <c r="I27" s="11"/>
      <c r="J27" s="11"/>
      <c r="K27" s="11"/>
      <c r="L27" s="11"/>
      <c r="M27" s="11"/>
      <c r="N27" s="12"/>
    </row>
    <row r="28" spans="3:14" ht="15">
      <c r="C28" s="42"/>
      <c r="D28" s="16" t="s">
        <v>21</v>
      </c>
      <c r="E28" s="30">
        <v>879</v>
      </c>
      <c r="F28" s="11"/>
      <c r="G28" s="11"/>
      <c r="H28" s="11"/>
      <c r="I28" s="11"/>
      <c r="J28" s="11"/>
      <c r="K28" s="11"/>
      <c r="L28" s="11"/>
      <c r="M28" s="11"/>
      <c r="N28" s="12"/>
    </row>
    <row r="29" spans="3:14" ht="15" thickBot="1">
      <c r="C29" s="42"/>
      <c r="D29" s="16" t="s">
        <v>22</v>
      </c>
      <c r="E29" s="30">
        <v>0</v>
      </c>
      <c r="F29" s="11"/>
      <c r="G29" s="11"/>
      <c r="H29" s="11"/>
      <c r="I29" s="11"/>
      <c r="J29" s="11"/>
      <c r="K29" s="11"/>
      <c r="L29" s="11"/>
      <c r="M29" s="11"/>
      <c r="N29" s="12"/>
    </row>
    <row r="30" spans="3:14" ht="15" thickBot="1">
      <c r="C30" s="43"/>
      <c r="D30" s="36"/>
      <c r="E30" s="44"/>
      <c r="F30" s="37"/>
      <c r="G30" s="37"/>
      <c r="H30" s="37"/>
      <c r="I30" s="37"/>
      <c r="J30" s="37"/>
      <c r="K30" s="37"/>
      <c r="L30" s="37"/>
      <c r="M30" s="37"/>
      <c r="N30" s="38"/>
    </row>
    <row r="31" spans="3:14" ht="15">
      <c r="C31" s="45" t="s">
        <v>23</v>
      </c>
      <c r="D31" s="46" t="s">
        <v>24</v>
      </c>
      <c r="E31" s="24"/>
      <c r="F31" s="24"/>
      <c r="G31" s="24"/>
      <c r="H31" s="24"/>
      <c r="I31" s="24"/>
      <c r="J31" s="24"/>
      <c r="K31" s="24"/>
      <c r="L31" s="24"/>
      <c r="M31" s="24"/>
      <c r="N31" s="25"/>
    </row>
    <row r="32" spans="3:14" ht="15">
      <c r="C32" s="42"/>
      <c r="D32" s="16" t="s">
        <v>25</v>
      </c>
      <c r="E32" s="30">
        <v>288</v>
      </c>
      <c r="F32" s="11"/>
      <c r="G32" s="11"/>
      <c r="H32" s="11"/>
      <c r="I32" s="11"/>
      <c r="J32" s="11"/>
      <c r="K32" s="11"/>
      <c r="L32" s="11"/>
      <c r="M32" s="11"/>
      <c r="N32" s="12"/>
    </row>
    <row r="33" spans="3:14" ht="27.6">
      <c r="C33" s="42"/>
      <c r="D33" s="16" t="s">
        <v>26</v>
      </c>
      <c r="E33" s="30">
        <v>32601</v>
      </c>
      <c r="F33" s="11"/>
      <c r="G33" s="11"/>
      <c r="H33" s="11"/>
      <c r="I33" s="11"/>
      <c r="J33" s="11"/>
      <c r="K33" s="11"/>
      <c r="L33" s="11"/>
      <c r="M33" s="11"/>
      <c r="N33" s="12"/>
    </row>
    <row r="34" spans="3:14" ht="41.4">
      <c r="C34" s="42"/>
      <c r="D34" s="16" t="s">
        <v>27</v>
      </c>
      <c r="E34" s="30">
        <v>183</v>
      </c>
      <c r="F34" s="11"/>
      <c r="G34" s="11"/>
      <c r="H34" s="11"/>
      <c r="I34" s="11"/>
      <c r="J34" s="11"/>
      <c r="K34" s="11"/>
      <c r="L34" s="11"/>
      <c r="M34" s="11"/>
      <c r="N34" s="12"/>
    </row>
    <row r="35" spans="3:14" ht="27.6">
      <c r="C35" s="42"/>
      <c r="D35" s="16" t="s">
        <v>28</v>
      </c>
      <c r="E35" s="30">
        <v>68.9</v>
      </c>
      <c r="F35" s="11"/>
      <c r="G35" s="11"/>
      <c r="H35" s="11"/>
      <c r="I35" s="11"/>
      <c r="J35" s="11"/>
      <c r="K35" s="11"/>
      <c r="L35" s="11"/>
      <c r="M35" s="11"/>
      <c r="N35" s="12"/>
    </row>
    <row r="36" spans="3:14" ht="28.2" thickBot="1">
      <c r="C36" s="42"/>
      <c r="D36" s="16" t="s">
        <v>29</v>
      </c>
      <c r="E36" s="47">
        <v>76</v>
      </c>
      <c r="F36" s="11"/>
      <c r="G36" s="11"/>
      <c r="H36" s="11"/>
      <c r="I36" s="11"/>
      <c r="J36" s="11"/>
      <c r="K36" s="11"/>
      <c r="L36" s="11"/>
      <c r="M36" s="11"/>
      <c r="N36" s="12"/>
    </row>
    <row r="37" spans="3:14" ht="15" thickBot="1">
      <c r="C37" s="4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</row>
    <row r="38" spans="3:14" ht="15">
      <c r="C38" s="48" t="s">
        <v>30</v>
      </c>
      <c r="D38" s="49" t="s">
        <v>31</v>
      </c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3:14" ht="15">
      <c r="C39" s="42"/>
      <c r="D39" s="16" t="s">
        <v>32</v>
      </c>
      <c r="E39" s="16">
        <f>594.02-E40</f>
        <v>590.21</v>
      </c>
      <c r="F39" s="11"/>
      <c r="G39" s="11"/>
      <c r="H39" s="11"/>
      <c r="I39" s="11"/>
      <c r="J39" s="11"/>
      <c r="K39" s="11"/>
      <c r="L39" s="11"/>
      <c r="M39" s="11"/>
      <c r="N39" s="12"/>
    </row>
    <row r="40" spans="3:14" ht="15">
      <c r="C40" s="42"/>
      <c r="D40" s="16" t="s">
        <v>33</v>
      </c>
      <c r="E40" s="16">
        <v>3.81</v>
      </c>
      <c r="F40" s="11"/>
      <c r="G40" s="11"/>
      <c r="H40" s="11"/>
      <c r="I40" s="11"/>
      <c r="J40" s="11"/>
      <c r="K40" s="11"/>
      <c r="L40" s="11"/>
      <c r="M40" s="11"/>
      <c r="N40" s="12"/>
    </row>
    <row r="41" spans="3:14" ht="15">
      <c r="C41" s="42"/>
      <c r="D41" s="16" t="s">
        <v>34</v>
      </c>
      <c r="E41" s="50">
        <v>20.16</v>
      </c>
      <c r="F41" s="11"/>
      <c r="G41" s="11"/>
      <c r="H41" s="11"/>
      <c r="I41" s="11"/>
      <c r="J41" s="11"/>
      <c r="K41" s="11"/>
      <c r="L41" s="11"/>
      <c r="M41" s="11"/>
      <c r="N41" s="12"/>
    </row>
    <row r="42" spans="3:14" ht="15">
      <c r="C42" s="42"/>
      <c r="D42" s="16" t="s">
        <v>35</v>
      </c>
      <c r="E42" s="16">
        <v>458.39</v>
      </c>
      <c r="F42" s="11"/>
      <c r="G42" s="11"/>
      <c r="H42" s="11"/>
      <c r="I42" s="11"/>
      <c r="J42" s="11"/>
      <c r="K42" s="11"/>
      <c r="L42" s="11"/>
      <c r="M42" s="11"/>
      <c r="N42" s="12"/>
    </row>
    <row r="43" spans="3:14" ht="15">
      <c r="C43" s="42"/>
      <c r="D43" s="16" t="s">
        <v>36</v>
      </c>
      <c r="E43" s="50">
        <v>53.38</v>
      </c>
      <c r="F43" s="11"/>
      <c r="G43" s="11"/>
      <c r="H43" s="11"/>
      <c r="I43" s="11"/>
      <c r="J43" s="11"/>
      <c r="K43" s="11"/>
      <c r="L43" s="11"/>
      <c r="M43" s="11"/>
      <c r="N43" s="12"/>
    </row>
    <row r="44" spans="3:14" ht="15">
      <c r="C44" s="42"/>
      <c r="D44" s="16" t="s">
        <v>37</v>
      </c>
      <c r="E44" s="16">
        <v>70.98</v>
      </c>
      <c r="F44" s="11"/>
      <c r="G44" s="11"/>
      <c r="H44" s="11"/>
      <c r="I44" s="11"/>
      <c r="J44" s="11"/>
      <c r="K44" s="11"/>
      <c r="L44" s="11"/>
      <c r="M44" s="11"/>
      <c r="N44" s="12"/>
    </row>
    <row r="45" spans="3:14" ht="15" thickBot="1">
      <c r="C45" s="42"/>
      <c r="D45" s="16" t="s">
        <v>38</v>
      </c>
      <c r="E45" s="16">
        <v>238.07</v>
      </c>
      <c r="F45" s="11"/>
      <c r="G45" s="11"/>
      <c r="H45" s="11"/>
      <c r="I45" s="11"/>
      <c r="J45" s="11"/>
      <c r="K45" s="11"/>
      <c r="L45" s="11"/>
      <c r="M45" s="11"/>
      <c r="N45" s="12"/>
    </row>
    <row r="46" spans="3:14" ht="15" thickBot="1"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3:14" ht="15">
      <c r="C47" s="39" t="s">
        <v>39</v>
      </c>
      <c r="D47" s="40" t="s">
        <v>40</v>
      </c>
      <c r="E47" s="51"/>
      <c r="F47" s="24"/>
      <c r="G47" s="24"/>
      <c r="H47" s="24"/>
      <c r="I47" s="24"/>
      <c r="J47" s="24"/>
      <c r="K47" s="24"/>
      <c r="L47" s="24"/>
      <c r="M47" s="24"/>
      <c r="N47" s="25"/>
    </row>
    <row r="48" spans="3:14" ht="15">
      <c r="C48" s="42"/>
      <c r="D48" s="16" t="s">
        <v>41</v>
      </c>
      <c r="E48" s="16">
        <v>458.39</v>
      </c>
      <c r="F48" s="11"/>
      <c r="G48" s="11"/>
      <c r="H48" s="11"/>
      <c r="I48" s="11"/>
      <c r="J48" s="11"/>
      <c r="K48" s="11"/>
      <c r="L48" s="11"/>
      <c r="M48" s="11"/>
      <c r="N48" s="12"/>
    </row>
    <row r="49" spans="3:14" ht="15">
      <c r="C49" s="42"/>
      <c r="D49" s="16" t="s">
        <v>42</v>
      </c>
      <c r="E49" s="16">
        <f>740-E48+0.8</f>
        <v>282.41</v>
      </c>
      <c r="F49" s="11"/>
      <c r="G49" s="11"/>
      <c r="H49" s="11"/>
      <c r="I49" s="11"/>
      <c r="J49" s="11"/>
      <c r="K49" s="11"/>
      <c r="L49" s="11"/>
      <c r="M49" s="11"/>
      <c r="N49" s="12"/>
    </row>
    <row r="50" spans="3:14" ht="15">
      <c r="C50" s="42"/>
      <c r="D50" s="16" t="s">
        <v>43</v>
      </c>
      <c r="E50" s="16">
        <v>418.85</v>
      </c>
      <c r="F50" s="11"/>
      <c r="G50" s="11"/>
      <c r="H50" s="11"/>
      <c r="I50" s="11"/>
      <c r="J50" s="11"/>
      <c r="K50" s="11"/>
      <c r="L50" s="11"/>
      <c r="M50" s="11"/>
      <c r="N50" s="12"/>
    </row>
    <row r="51" spans="3:14" ht="15">
      <c r="C51" s="42"/>
      <c r="D51" s="16" t="s">
        <v>44</v>
      </c>
      <c r="E51" s="16">
        <v>275.35</v>
      </c>
      <c r="F51" s="11"/>
      <c r="G51" s="11"/>
      <c r="H51" s="11"/>
      <c r="I51" s="11"/>
      <c r="J51" s="11"/>
      <c r="K51" s="11"/>
      <c r="L51" s="11"/>
      <c r="M51" s="11"/>
      <c r="N51" s="12"/>
    </row>
    <row r="52" spans="3:14" ht="15" thickBot="1">
      <c r="C52" s="42"/>
      <c r="D52" s="16" t="s">
        <v>45</v>
      </c>
      <c r="E52" s="16">
        <v>25600</v>
      </c>
      <c r="F52" s="11"/>
      <c r="G52" s="11"/>
      <c r="H52" s="11"/>
      <c r="I52" s="11"/>
      <c r="J52" s="11"/>
      <c r="K52" s="11"/>
      <c r="L52" s="11"/>
      <c r="M52" s="11"/>
      <c r="N52" s="12"/>
    </row>
    <row r="53" spans="3:14" ht="15" thickBot="1"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3:14" ht="15">
      <c r="C54" s="39" t="s">
        <v>46</v>
      </c>
      <c r="D54" s="40" t="s">
        <v>47</v>
      </c>
      <c r="E54" s="52"/>
      <c r="F54" s="24"/>
      <c r="G54" s="24"/>
      <c r="H54" s="24"/>
      <c r="I54" s="24"/>
      <c r="J54" s="24"/>
      <c r="K54" s="24"/>
      <c r="L54" s="24"/>
      <c r="M54" s="24"/>
      <c r="N54" s="25"/>
    </row>
    <row r="55" spans="3:14" ht="27.6">
      <c r="C55" s="42"/>
      <c r="D55" s="16" t="s">
        <v>48</v>
      </c>
      <c r="E55" s="16" t="s">
        <v>98</v>
      </c>
      <c r="F55" s="16" t="s">
        <v>100</v>
      </c>
      <c r="G55" s="11"/>
      <c r="H55" s="11"/>
      <c r="I55" s="11"/>
      <c r="J55" s="11"/>
      <c r="K55" s="11"/>
      <c r="L55" s="11"/>
      <c r="M55" s="11"/>
      <c r="N55" s="12"/>
    </row>
    <row r="56" spans="3:14" ht="15">
      <c r="C56" s="42"/>
      <c r="D56" s="16" t="s">
        <v>49</v>
      </c>
      <c r="E56" s="16" t="s">
        <v>99</v>
      </c>
      <c r="F56" s="11"/>
      <c r="G56" s="11"/>
      <c r="H56" s="11"/>
      <c r="I56" s="11"/>
      <c r="J56" s="11"/>
      <c r="K56" s="11"/>
      <c r="L56" s="11"/>
      <c r="M56" s="11"/>
      <c r="N56" s="12"/>
    </row>
    <row r="57" spans="3:14" ht="15">
      <c r="C57" s="42"/>
      <c r="D57" s="16"/>
      <c r="E57" s="16"/>
      <c r="F57" s="11"/>
      <c r="G57" s="11"/>
      <c r="H57" s="11"/>
      <c r="I57" s="11"/>
      <c r="J57" s="11"/>
      <c r="K57" s="11"/>
      <c r="L57" s="11"/>
      <c r="M57" s="11"/>
      <c r="N57" s="12"/>
    </row>
    <row r="58" spans="3:14" ht="15" thickBot="1">
      <c r="C58" s="4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</row>
    <row r="59" spans="3:14" ht="15" thickBot="1"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  <row r="60" spans="3:14" ht="15">
      <c r="C60" s="26" t="s">
        <v>50</v>
      </c>
      <c r="D60" s="27" t="s">
        <v>51</v>
      </c>
      <c r="E60" s="28"/>
      <c r="F60" s="28"/>
      <c r="G60" s="28"/>
      <c r="H60" s="28"/>
      <c r="I60" s="28"/>
      <c r="J60" s="28"/>
      <c r="K60" s="24"/>
      <c r="L60" s="24"/>
      <c r="M60" s="24"/>
      <c r="N60" s="25"/>
    </row>
    <row r="61" spans="3:14" ht="15">
      <c r="C61" s="13"/>
      <c r="D61" s="16" t="s">
        <v>52</v>
      </c>
      <c r="E61" s="53">
        <v>0.95</v>
      </c>
      <c r="F61" s="16"/>
      <c r="G61" s="16"/>
      <c r="H61" s="16"/>
      <c r="I61" s="16"/>
      <c r="J61" s="16"/>
      <c r="K61" s="11"/>
      <c r="L61" s="11"/>
      <c r="M61" s="11"/>
      <c r="N61" s="12"/>
    </row>
    <row r="62" spans="3:14" ht="15">
      <c r="C62" s="13"/>
      <c r="D62" s="16" t="s">
        <v>53</v>
      </c>
      <c r="E62" s="53">
        <v>0.45</v>
      </c>
      <c r="F62" s="16"/>
      <c r="G62" s="16"/>
      <c r="H62" s="16"/>
      <c r="I62" s="16"/>
      <c r="J62" s="16"/>
      <c r="K62" s="11"/>
      <c r="L62" s="11"/>
      <c r="M62" s="11"/>
      <c r="N62" s="12"/>
    </row>
    <row r="63" spans="3:14" ht="15">
      <c r="C63" s="13"/>
      <c r="D63" s="16" t="s">
        <v>54</v>
      </c>
      <c r="E63" s="53">
        <v>0.6</v>
      </c>
      <c r="F63" s="16"/>
      <c r="G63" s="16"/>
      <c r="H63" s="16"/>
      <c r="I63" s="16"/>
      <c r="J63" s="16"/>
      <c r="K63" s="11"/>
      <c r="L63" s="11"/>
      <c r="M63" s="11"/>
      <c r="N63" s="12"/>
    </row>
    <row r="64" spans="3:14" ht="15">
      <c r="C64" s="13"/>
      <c r="D64" s="16" t="s">
        <v>55</v>
      </c>
      <c r="E64" s="53">
        <v>0.03</v>
      </c>
      <c r="F64" s="16"/>
      <c r="G64" s="16"/>
      <c r="H64" s="16"/>
      <c r="I64" s="16"/>
      <c r="J64" s="16"/>
      <c r="K64" s="11"/>
      <c r="L64" s="11"/>
      <c r="M64" s="11"/>
      <c r="N64" s="12"/>
    </row>
    <row r="65" spans="3:14" ht="15">
      <c r="C65" s="13"/>
      <c r="D65" s="16" t="s">
        <v>56</v>
      </c>
      <c r="E65" s="53">
        <v>0.01</v>
      </c>
      <c r="F65" s="16"/>
      <c r="G65" s="16"/>
      <c r="H65" s="16"/>
      <c r="I65" s="16"/>
      <c r="J65" s="16"/>
      <c r="K65" s="11"/>
      <c r="L65" s="11"/>
      <c r="M65" s="11"/>
      <c r="N65" s="12"/>
    </row>
    <row r="66" spans="3:14" ht="15" thickBot="1"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</row>
    <row r="67" spans="3:14" ht="15" thickBot="1"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</row>
    <row r="68" spans="3:14" ht="15">
      <c r="C68" s="48" t="s">
        <v>57</v>
      </c>
      <c r="D68" s="57" t="s">
        <v>58</v>
      </c>
      <c r="E68" s="58"/>
      <c r="F68" s="58"/>
      <c r="G68" s="59"/>
      <c r="H68" s="59"/>
      <c r="I68" s="59"/>
      <c r="J68" s="59"/>
      <c r="K68" s="59"/>
      <c r="L68" s="60"/>
      <c r="M68" s="11"/>
      <c r="N68" s="12"/>
    </row>
    <row r="69" spans="3:14" ht="15">
      <c r="C69" s="48"/>
      <c r="D69" s="30" t="s">
        <v>59</v>
      </c>
      <c r="E69" s="61">
        <v>42.1875</v>
      </c>
      <c r="F69" s="61"/>
      <c r="G69" s="62" t="s">
        <v>60</v>
      </c>
      <c r="H69" s="59"/>
      <c r="I69" s="59"/>
      <c r="J69" s="59"/>
      <c r="K69" s="59"/>
      <c r="L69" s="60"/>
      <c r="M69" s="11"/>
      <c r="N69" s="12"/>
    </row>
    <row r="70" spans="3:14" ht="15">
      <c r="C70" s="48"/>
      <c r="D70" s="30" t="s">
        <v>61</v>
      </c>
      <c r="E70" s="61">
        <v>12.11</v>
      </c>
      <c r="F70" s="61"/>
      <c r="G70" s="59"/>
      <c r="H70" s="59"/>
      <c r="I70" s="59"/>
      <c r="J70" s="59"/>
      <c r="K70" s="59"/>
      <c r="L70" s="60"/>
      <c r="M70" s="11"/>
      <c r="N70" s="12"/>
    </row>
    <row r="71" spans="3:14" ht="15">
      <c r="C71" s="42"/>
      <c r="D71" s="30" t="s">
        <v>62</v>
      </c>
      <c r="E71" s="63">
        <f>+E69-E70</f>
        <v>30.0775</v>
      </c>
      <c r="F71" s="63"/>
      <c r="G71" s="59"/>
      <c r="H71" s="59"/>
      <c r="I71" s="59"/>
      <c r="J71" s="59"/>
      <c r="K71" s="59"/>
      <c r="L71" s="60"/>
      <c r="M71" s="11"/>
      <c r="N71" s="12"/>
    </row>
    <row r="72" spans="3:14" ht="15">
      <c r="C72" s="42"/>
      <c r="D72" s="30" t="s">
        <v>63</v>
      </c>
      <c r="E72" s="64">
        <v>21.67</v>
      </c>
      <c r="F72" s="64"/>
      <c r="G72" s="59"/>
      <c r="H72" s="59"/>
      <c r="I72" s="59"/>
      <c r="J72" s="59"/>
      <c r="K72" s="59"/>
      <c r="L72" s="60"/>
      <c r="M72" s="11"/>
      <c r="N72" s="12"/>
    </row>
    <row r="73" spans="3:14" ht="28.2" thickBot="1">
      <c r="C73" s="42"/>
      <c r="D73" s="47" t="s">
        <v>64</v>
      </c>
      <c r="E73" s="65">
        <f>+E72/E71</f>
        <v>0.7204721137062589</v>
      </c>
      <c r="F73" s="65"/>
      <c r="G73" s="47"/>
      <c r="H73" s="66"/>
      <c r="I73" s="66"/>
      <c r="J73" s="66"/>
      <c r="K73" s="66"/>
      <c r="L73" s="67"/>
      <c r="M73" s="11"/>
      <c r="N73" s="12"/>
    </row>
    <row r="74" spans="3:14" ht="15" thickBot="1">
      <c r="C74" s="23"/>
      <c r="D74" s="28"/>
      <c r="E74" s="28"/>
      <c r="F74" s="28"/>
      <c r="G74" s="24"/>
      <c r="H74" s="24"/>
      <c r="I74" s="24"/>
      <c r="J74" s="24"/>
      <c r="K74" s="24"/>
      <c r="L74" s="24"/>
      <c r="M74" s="24"/>
      <c r="N74" s="25"/>
    </row>
    <row r="75" spans="3:14" ht="15">
      <c r="C75" s="39" t="s">
        <v>65</v>
      </c>
      <c r="D75" s="40" t="s">
        <v>66</v>
      </c>
      <c r="E75" s="24"/>
      <c r="F75" s="24"/>
      <c r="G75" s="24"/>
      <c r="H75" s="24"/>
      <c r="I75" s="24"/>
      <c r="J75" s="24"/>
      <c r="K75" s="24"/>
      <c r="L75" s="24"/>
      <c r="M75" s="24"/>
      <c r="N75" s="25"/>
    </row>
    <row r="76" spans="3:14" ht="15">
      <c r="C76" s="4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7" spans="3:14" ht="15">
      <c r="C77" s="42"/>
      <c r="D77" s="16" t="s">
        <v>67</v>
      </c>
      <c r="E77" s="68">
        <f>+E78+F77</f>
        <v>140.928</v>
      </c>
      <c r="F77" s="11"/>
      <c r="G77" s="11"/>
      <c r="H77" s="11"/>
      <c r="I77" s="11"/>
      <c r="J77" s="69"/>
      <c r="K77" s="11"/>
      <c r="L77" s="11"/>
      <c r="M77" s="11"/>
      <c r="N77" s="12"/>
    </row>
    <row r="78" spans="3:14" ht="15">
      <c r="C78" s="42"/>
      <c r="D78" s="16" t="s">
        <v>68</v>
      </c>
      <c r="E78" s="68">
        <v>140.928</v>
      </c>
      <c r="F78" s="11"/>
      <c r="G78" s="11"/>
      <c r="H78" s="11"/>
      <c r="I78" s="11"/>
      <c r="J78" s="11"/>
      <c r="K78" s="11"/>
      <c r="L78" s="11"/>
      <c r="M78" s="11"/>
      <c r="N78" s="12"/>
    </row>
    <row r="79" spans="3:14" ht="27.6">
      <c r="C79" s="42"/>
      <c r="D79" s="16" t="s">
        <v>69</v>
      </c>
      <c r="E79" s="70" t="s">
        <v>197</v>
      </c>
      <c r="F79" s="11"/>
      <c r="G79" s="11"/>
      <c r="H79" s="11"/>
      <c r="I79" s="11"/>
      <c r="J79" s="11"/>
      <c r="K79" s="11"/>
      <c r="L79" s="11"/>
      <c r="M79" s="11"/>
      <c r="N79" s="12"/>
    </row>
    <row r="80" spans="3:14" ht="79.5" customHeight="1">
      <c r="C80" s="71" t="s">
        <v>70</v>
      </c>
      <c r="D80" s="71" t="s">
        <v>71</v>
      </c>
      <c r="E80" s="71" t="s">
        <v>72</v>
      </c>
      <c r="F80" s="71" t="s">
        <v>73</v>
      </c>
      <c r="G80" s="71" t="s">
        <v>74</v>
      </c>
      <c r="H80" s="71" t="s">
        <v>75</v>
      </c>
      <c r="I80" s="71" t="s">
        <v>76</v>
      </c>
      <c r="J80" s="71" t="s">
        <v>77</v>
      </c>
      <c r="K80" s="71" t="s">
        <v>78</v>
      </c>
      <c r="L80" s="71" t="s">
        <v>79</v>
      </c>
      <c r="M80" s="71" t="s">
        <v>80</v>
      </c>
      <c r="N80" s="71" t="s">
        <v>81</v>
      </c>
    </row>
    <row r="81" spans="3:14" ht="15">
      <c r="C81" s="72">
        <v>1</v>
      </c>
      <c r="D81" s="73" t="s">
        <v>82</v>
      </c>
      <c r="E81" s="73" t="s">
        <v>101</v>
      </c>
      <c r="F81" s="74">
        <v>1</v>
      </c>
      <c r="G81" s="73" t="s">
        <v>193</v>
      </c>
      <c r="H81" s="73">
        <v>3.261</v>
      </c>
      <c r="I81" s="73">
        <v>2.963</v>
      </c>
      <c r="J81" s="73">
        <v>1775</v>
      </c>
      <c r="K81" s="73">
        <v>3.73</v>
      </c>
      <c r="L81" s="73">
        <v>20.170568</v>
      </c>
      <c r="M81" s="73">
        <v>81.66122</v>
      </c>
      <c r="N81" s="73">
        <v>1</v>
      </c>
    </row>
    <row r="82" spans="3:14" ht="15">
      <c r="C82" s="72">
        <v>2</v>
      </c>
      <c r="D82" s="73" t="s">
        <v>83</v>
      </c>
      <c r="E82" s="73" t="s">
        <v>102</v>
      </c>
      <c r="F82" s="74">
        <v>1</v>
      </c>
      <c r="G82" s="73" t="s">
        <v>115</v>
      </c>
      <c r="H82" s="73">
        <v>0.975</v>
      </c>
      <c r="I82" s="73">
        <v>0.525</v>
      </c>
      <c r="J82" s="73">
        <v>259</v>
      </c>
      <c r="K82" s="73">
        <v>1.0770199999999999</v>
      </c>
      <c r="L82" s="73">
        <v>20.170813</v>
      </c>
      <c r="M82" s="73">
        <v>81.66231</v>
      </c>
      <c r="N82" s="73">
        <v>1</v>
      </c>
    </row>
    <row r="83" spans="3:14" ht="15">
      <c r="C83" s="72">
        <v>3</v>
      </c>
      <c r="D83" s="73" t="s">
        <v>82</v>
      </c>
      <c r="E83" s="73" t="s">
        <v>103</v>
      </c>
      <c r="F83" s="74">
        <v>1</v>
      </c>
      <c r="G83" s="73" t="s">
        <v>193</v>
      </c>
      <c r="H83" s="73">
        <v>3.261</v>
      </c>
      <c r="I83" s="73">
        <v>2.963</v>
      </c>
      <c r="J83" s="73">
        <v>1775</v>
      </c>
      <c r="K83" s="73">
        <v>3.73</v>
      </c>
      <c r="L83" s="73">
        <v>20.171225</v>
      </c>
      <c r="M83" s="73">
        <v>81.66338</v>
      </c>
      <c r="N83" s="73">
        <v>1</v>
      </c>
    </row>
    <row r="84" spans="3:14" ht="15">
      <c r="C84" s="72">
        <v>4</v>
      </c>
      <c r="D84" s="73" t="s">
        <v>83</v>
      </c>
      <c r="E84" s="73" t="s">
        <v>104</v>
      </c>
      <c r="F84" s="74">
        <v>1</v>
      </c>
      <c r="G84" s="73" t="s">
        <v>115</v>
      </c>
      <c r="H84" s="73">
        <v>0.975</v>
      </c>
      <c r="I84" s="73">
        <v>0.525</v>
      </c>
      <c r="J84" s="73">
        <v>259</v>
      </c>
      <c r="K84" s="73">
        <v>1.0770199999999999</v>
      </c>
      <c r="L84" s="73">
        <v>20.16964</v>
      </c>
      <c r="M84" s="73">
        <v>81.66386</v>
      </c>
      <c r="N84" s="73">
        <v>1</v>
      </c>
    </row>
    <row r="85" spans="3:14" ht="15">
      <c r="C85" s="72">
        <v>5</v>
      </c>
      <c r="D85" s="73" t="s">
        <v>82</v>
      </c>
      <c r="E85" s="73" t="s">
        <v>104</v>
      </c>
      <c r="F85" s="74">
        <v>1</v>
      </c>
      <c r="G85" s="73" t="s">
        <v>193</v>
      </c>
      <c r="H85" s="73">
        <v>3.261</v>
      </c>
      <c r="I85" s="73">
        <v>2.963</v>
      </c>
      <c r="J85" s="73">
        <v>1775</v>
      </c>
      <c r="K85" s="73">
        <v>3.73</v>
      </c>
      <c r="L85" s="73">
        <v>20.169645</v>
      </c>
      <c r="M85" s="73">
        <v>81.66448</v>
      </c>
      <c r="N85" s="73">
        <v>1</v>
      </c>
    </row>
    <row r="86" spans="3:14" ht="15">
      <c r="C86" s="72">
        <v>6</v>
      </c>
      <c r="D86" s="73" t="s">
        <v>83</v>
      </c>
      <c r="E86" s="73" t="s">
        <v>105</v>
      </c>
      <c r="F86" s="74">
        <v>1</v>
      </c>
      <c r="G86" s="73" t="s">
        <v>115</v>
      </c>
      <c r="H86" s="73">
        <v>0.975</v>
      </c>
      <c r="I86" s="73">
        <v>0.525</v>
      </c>
      <c r="J86" s="73">
        <v>259</v>
      </c>
      <c r="K86" s="73">
        <v>1.0770199999999999</v>
      </c>
      <c r="L86" s="73">
        <v>20.16829</v>
      </c>
      <c r="M86" s="73">
        <v>81.663605</v>
      </c>
      <c r="N86" s="73">
        <v>1</v>
      </c>
    </row>
    <row r="87" spans="3:14" ht="15">
      <c r="C87" s="72">
        <v>7</v>
      </c>
      <c r="D87" s="73" t="s">
        <v>82</v>
      </c>
      <c r="E87" s="73" t="s">
        <v>106</v>
      </c>
      <c r="F87" s="74">
        <v>1</v>
      </c>
      <c r="G87" s="73" t="s">
        <v>195</v>
      </c>
      <c r="H87" s="73">
        <v>3.261</v>
      </c>
      <c r="I87" s="73">
        <v>2.963</v>
      </c>
      <c r="J87" s="73">
        <v>1775</v>
      </c>
      <c r="K87" s="73">
        <v>2.78</v>
      </c>
      <c r="L87" s="73">
        <v>20.167927</v>
      </c>
      <c r="M87" s="73">
        <v>81.663</v>
      </c>
      <c r="N87" s="73">
        <v>1</v>
      </c>
    </row>
    <row r="88" spans="3:14" ht="15">
      <c r="C88" s="72">
        <v>8</v>
      </c>
      <c r="D88" s="73" t="s">
        <v>83</v>
      </c>
      <c r="E88" s="73" t="s">
        <v>106</v>
      </c>
      <c r="F88" s="74">
        <v>1</v>
      </c>
      <c r="G88" s="73" t="s">
        <v>115</v>
      </c>
      <c r="H88" s="73">
        <v>0.975</v>
      </c>
      <c r="I88" s="73">
        <v>0.525</v>
      </c>
      <c r="J88" s="73">
        <v>259</v>
      </c>
      <c r="K88" s="73">
        <v>1.0770199999999999</v>
      </c>
      <c r="L88" s="73">
        <v>20.16582</v>
      </c>
      <c r="M88" s="73">
        <v>81.66315</v>
      </c>
      <c r="N88" s="73">
        <v>1</v>
      </c>
    </row>
    <row r="89" spans="3:14" ht="15">
      <c r="C89" s="72">
        <v>9</v>
      </c>
      <c r="D89" s="73" t="s">
        <v>82</v>
      </c>
      <c r="E89" s="73" t="s">
        <v>107</v>
      </c>
      <c r="F89" s="74">
        <v>1</v>
      </c>
      <c r="G89" s="73" t="s">
        <v>195</v>
      </c>
      <c r="H89" s="73">
        <v>3.261</v>
      </c>
      <c r="I89" s="73">
        <v>2.963</v>
      </c>
      <c r="J89" s="73">
        <v>1775</v>
      </c>
      <c r="K89" s="73">
        <v>2.78</v>
      </c>
      <c r="L89" s="73">
        <v>20.163374</v>
      </c>
      <c r="M89" s="73">
        <v>81.663734</v>
      </c>
      <c r="N89" s="73">
        <v>1</v>
      </c>
    </row>
    <row r="90" spans="3:14" ht="15">
      <c r="C90" s="72">
        <v>10</v>
      </c>
      <c r="D90" s="73" t="s">
        <v>83</v>
      </c>
      <c r="E90" s="73" t="s">
        <v>107</v>
      </c>
      <c r="F90" s="74">
        <v>1</v>
      </c>
      <c r="G90" s="73" t="s">
        <v>115</v>
      </c>
      <c r="H90" s="73">
        <v>0.975</v>
      </c>
      <c r="I90" s="73">
        <v>0.525</v>
      </c>
      <c r="J90" s="73">
        <v>259</v>
      </c>
      <c r="K90" s="73">
        <v>1.0770199999999999</v>
      </c>
      <c r="L90" s="73">
        <v>20.162964</v>
      </c>
      <c r="M90" s="73">
        <v>81.663</v>
      </c>
      <c r="N90" s="73">
        <v>1</v>
      </c>
    </row>
    <row r="91" spans="3:14" ht="15">
      <c r="C91" s="72">
        <v>11</v>
      </c>
      <c r="D91" s="73" t="s">
        <v>82</v>
      </c>
      <c r="E91" s="73" t="s">
        <v>108</v>
      </c>
      <c r="F91" s="74">
        <v>1</v>
      </c>
      <c r="G91" s="73" t="s">
        <v>193</v>
      </c>
      <c r="H91" s="73">
        <v>3.261</v>
      </c>
      <c r="I91" s="73">
        <v>2.963</v>
      </c>
      <c r="J91" s="73">
        <v>1775</v>
      </c>
      <c r="K91" s="73">
        <v>3.73</v>
      </c>
      <c r="L91" s="73">
        <v>20.161772</v>
      </c>
      <c r="M91" s="73">
        <v>81.66344</v>
      </c>
      <c r="N91" s="73">
        <v>1</v>
      </c>
    </row>
    <row r="92" spans="3:14" ht="15">
      <c r="C92" s="72">
        <v>12</v>
      </c>
      <c r="D92" s="73" t="s">
        <v>83</v>
      </c>
      <c r="E92" s="73" t="s">
        <v>109</v>
      </c>
      <c r="F92" s="74">
        <v>1</v>
      </c>
      <c r="G92" s="73" t="s">
        <v>115</v>
      </c>
      <c r="H92" s="73">
        <v>0.975</v>
      </c>
      <c r="I92" s="73">
        <v>0.525</v>
      </c>
      <c r="J92" s="73">
        <v>259</v>
      </c>
      <c r="K92" s="73">
        <v>1.0770199999999999</v>
      </c>
      <c r="L92" s="73">
        <v>20.15967</v>
      </c>
      <c r="M92" s="73">
        <v>81.664635</v>
      </c>
      <c r="N92" s="73">
        <v>1</v>
      </c>
    </row>
    <row r="93" spans="3:14" ht="15">
      <c r="C93" s="72">
        <v>13</v>
      </c>
      <c r="D93" s="73" t="s">
        <v>83</v>
      </c>
      <c r="E93" s="73" t="s">
        <v>110</v>
      </c>
      <c r="F93" s="74">
        <v>1</v>
      </c>
      <c r="G93" s="73" t="s">
        <v>115</v>
      </c>
      <c r="H93" s="73">
        <v>0.975</v>
      </c>
      <c r="I93" s="73">
        <v>0.525</v>
      </c>
      <c r="J93" s="73">
        <v>259</v>
      </c>
      <c r="K93" s="73">
        <v>1.0770199999999999</v>
      </c>
      <c r="L93" s="73">
        <v>20.158817</v>
      </c>
      <c r="M93" s="73">
        <v>81.66577</v>
      </c>
      <c r="N93" s="73">
        <v>1</v>
      </c>
    </row>
    <row r="94" spans="3:14" ht="15">
      <c r="C94" s="72">
        <v>14</v>
      </c>
      <c r="D94" s="73" t="s">
        <v>83</v>
      </c>
      <c r="E94" s="73" t="s">
        <v>111</v>
      </c>
      <c r="F94" s="74">
        <v>1</v>
      </c>
      <c r="G94" s="73" t="s">
        <v>115</v>
      </c>
      <c r="H94" s="73">
        <v>0.975</v>
      </c>
      <c r="I94" s="73">
        <v>0.525</v>
      </c>
      <c r="J94" s="73">
        <v>259</v>
      </c>
      <c r="K94" s="73">
        <v>1.0770199999999999</v>
      </c>
      <c r="L94" s="73">
        <v>20.157997</v>
      </c>
      <c r="M94" s="73">
        <v>81.6619</v>
      </c>
      <c r="N94" s="73">
        <v>1</v>
      </c>
    </row>
    <row r="95" spans="3:14" ht="15">
      <c r="C95" s="72">
        <v>15</v>
      </c>
      <c r="D95" s="73" t="s">
        <v>82</v>
      </c>
      <c r="E95" s="73" t="s">
        <v>112</v>
      </c>
      <c r="F95" s="74">
        <v>1</v>
      </c>
      <c r="G95" s="73" t="s">
        <v>194</v>
      </c>
      <c r="H95" s="73">
        <v>0.661</v>
      </c>
      <c r="I95" s="73">
        <v>0.595</v>
      </c>
      <c r="J95" s="73">
        <v>356</v>
      </c>
      <c r="K95" s="73">
        <v>0.76</v>
      </c>
      <c r="L95" s="73">
        <v>20.157104</v>
      </c>
      <c r="M95" s="73">
        <v>81.661835</v>
      </c>
      <c r="N95" s="73">
        <v>1</v>
      </c>
    </row>
    <row r="96" spans="3:14" ht="15">
      <c r="C96" s="72">
        <v>16</v>
      </c>
      <c r="D96" s="73" t="s">
        <v>82</v>
      </c>
      <c r="E96" s="73" t="s">
        <v>113</v>
      </c>
      <c r="F96" s="74">
        <v>1</v>
      </c>
      <c r="G96" s="73" t="s">
        <v>193</v>
      </c>
      <c r="H96" s="73">
        <v>3.261</v>
      </c>
      <c r="I96" s="73">
        <v>2.963</v>
      </c>
      <c r="J96" s="73">
        <v>1775</v>
      </c>
      <c r="K96" s="73">
        <v>3.73</v>
      </c>
      <c r="L96" s="73">
        <v>20.16071</v>
      </c>
      <c r="M96" s="73">
        <v>81.662926</v>
      </c>
      <c r="N96" s="73">
        <v>1</v>
      </c>
    </row>
    <row r="97" spans="3:14" ht="15">
      <c r="C97" s="72">
        <v>17</v>
      </c>
      <c r="D97" s="73" t="s">
        <v>82</v>
      </c>
      <c r="E97" s="73" t="s">
        <v>114</v>
      </c>
      <c r="F97" s="74">
        <v>1</v>
      </c>
      <c r="G97" s="73" t="s">
        <v>193</v>
      </c>
      <c r="H97" s="73">
        <v>3.261</v>
      </c>
      <c r="I97" s="73">
        <v>2.963</v>
      </c>
      <c r="J97" s="73">
        <v>1775</v>
      </c>
      <c r="K97" s="73">
        <v>3.73</v>
      </c>
      <c r="L97" s="73">
        <v>20.160978</v>
      </c>
      <c r="M97" s="73">
        <v>81.66141</v>
      </c>
      <c r="N97" s="73">
        <v>1</v>
      </c>
    </row>
    <row r="98" spans="3:14" ht="15">
      <c r="C98" s="72">
        <v>18</v>
      </c>
      <c r="D98" s="73" t="s">
        <v>82</v>
      </c>
      <c r="E98" s="73" t="s">
        <v>118</v>
      </c>
      <c r="F98" s="74">
        <v>1</v>
      </c>
      <c r="G98" s="73" t="s">
        <v>195</v>
      </c>
      <c r="H98" s="73">
        <v>3.261</v>
      </c>
      <c r="I98" s="73">
        <v>2.963</v>
      </c>
      <c r="J98" s="73">
        <v>1775</v>
      </c>
      <c r="K98" s="73">
        <v>2.78</v>
      </c>
      <c r="L98" s="73">
        <v>20.137981</v>
      </c>
      <c r="M98" s="73">
        <v>81.675964</v>
      </c>
      <c r="N98" s="73">
        <v>1</v>
      </c>
    </row>
    <row r="99" spans="3:14" ht="15">
      <c r="C99" s="72">
        <v>19</v>
      </c>
      <c r="D99" s="73" t="s">
        <v>82</v>
      </c>
      <c r="E99" s="73" t="s">
        <v>119</v>
      </c>
      <c r="F99" s="74">
        <v>1</v>
      </c>
      <c r="G99" s="73" t="s">
        <v>195</v>
      </c>
      <c r="H99" s="73">
        <v>3.261</v>
      </c>
      <c r="I99" s="73">
        <v>2.963</v>
      </c>
      <c r="J99" s="73">
        <v>1775</v>
      </c>
      <c r="K99" s="73">
        <v>2.78</v>
      </c>
      <c r="L99" s="73">
        <v>20.137327</v>
      </c>
      <c r="M99" s="73">
        <v>81.67586</v>
      </c>
      <c r="N99" s="73">
        <v>1</v>
      </c>
    </row>
    <row r="100" spans="3:14" ht="15">
      <c r="C100" s="72">
        <v>20</v>
      </c>
      <c r="D100" s="73" t="s">
        <v>82</v>
      </c>
      <c r="E100" s="73" t="s">
        <v>120</v>
      </c>
      <c r="F100" s="74">
        <v>1</v>
      </c>
      <c r="G100" s="73" t="s">
        <v>193</v>
      </c>
      <c r="H100" s="73">
        <v>3.261</v>
      </c>
      <c r="I100" s="73">
        <v>2.963</v>
      </c>
      <c r="J100" s="73">
        <v>1775</v>
      </c>
      <c r="K100" s="73">
        <v>3.73</v>
      </c>
      <c r="L100" s="73">
        <v>20.139668</v>
      </c>
      <c r="M100" s="73">
        <v>81.66343</v>
      </c>
      <c r="N100" s="73">
        <v>1</v>
      </c>
    </row>
    <row r="101" spans="3:14" ht="15">
      <c r="C101" s="72">
        <v>21</v>
      </c>
      <c r="D101" s="73" t="s">
        <v>82</v>
      </c>
      <c r="E101" s="73" t="s">
        <v>121</v>
      </c>
      <c r="F101" s="74">
        <v>1</v>
      </c>
      <c r="G101" s="73" t="s">
        <v>193</v>
      </c>
      <c r="H101" s="73">
        <v>3.261</v>
      </c>
      <c r="I101" s="73">
        <v>2.963</v>
      </c>
      <c r="J101" s="73">
        <v>1775</v>
      </c>
      <c r="K101" s="73">
        <v>3.73</v>
      </c>
      <c r="L101" s="73">
        <v>20.13986</v>
      </c>
      <c r="M101" s="73">
        <v>81.663506</v>
      </c>
      <c r="N101" s="73">
        <v>1</v>
      </c>
    </row>
    <row r="102" spans="3:14" ht="15">
      <c r="C102" s="72">
        <v>22</v>
      </c>
      <c r="D102" s="73" t="s">
        <v>116</v>
      </c>
      <c r="E102" s="73" t="s">
        <v>122</v>
      </c>
      <c r="F102" s="74">
        <v>1</v>
      </c>
      <c r="G102" s="73">
        <v>0.4</v>
      </c>
      <c r="H102" s="73">
        <f>H116*2</f>
        <v>0.38</v>
      </c>
      <c r="I102" s="73">
        <f>+I146*2</f>
        <v>0.323</v>
      </c>
      <c r="J102" s="73">
        <f>+J116*2</f>
        <v>183.52272727272728</v>
      </c>
      <c r="K102" s="73">
        <v>0.4</v>
      </c>
      <c r="L102" s="73">
        <v>20.143002</v>
      </c>
      <c r="M102" s="73">
        <v>81.66447</v>
      </c>
      <c r="N102" s="73">
        <v>1</v>
      </c>
    </row>
    <row r="103" spans="3:14" ht="15">
      <c r="C103" s="72">
        <v>23</v>
      </c>
      <c r="D103" s="73" t="s">
        <v>82</v>
      </c>
      <c r="E103" s="73" t="s">
        <v>122</v>
      </c>
      <c r="F103" s="74">
        <v>1</v>
      </c>
      <c r="G103" s="73" t="s">
        <v>193</v>
      </c>
      <c r="H103" s="73">
        <v>3.261</v>
      </c>
      <c r="I103" s="73">
        <v>2.963</v>
      </c>
      <c r="J103" s="73">
        <v>1775</v>
      </c>
      <c r="K103" s="73">
        <v>3.73</v>
      </c>
      <c r="L103" s="73"/>
      <c r="M103" s="73"/>
      <c r="N103" s="73">
        <v>1</v>
      </c>
    </row>
    <row r="104" spans="3:14" ht="15">
      <c r="C104" s="72">
        <v>24</v>
      </c>
      <c r="D104" s="73" t="s">
        <v>82</v>
      </c>
      <c r="E104" s="73" t="s">
        <v>123</v>
      </c>
      <c r="F104" s="74">
        <v>1</v>
      </c>
      <c r="G104" s="73" t="s">
        <v>193</v>
      </c>
      <c r="H104" s="73">
        <v>3.261</v>
      </c>
      <c r="I104" s="73">
        <v>2.963</v>
      </c>
      <c r="J104" s="73">
        <v>1775</v>
      </c>
      <c r="K104" s="73">
        <v>3.73</v>
      </c>
      <c r="L104" s="73">
        <v>20.14259</v>
      </c>
      <c r="M104" s="73">
        <v>81.665085</v>
      </c>
      <c r="N104" s="73">
        <v>1</v>
      </c>
    </row>
    <row r="105" spans="3:14" ht="15">
      <c r="C105" s="72">
        <v>25</v>
      </c>
      <c r="D105" s="73" t="s">
        <v>82</v>
      </c>
      <c r="E105" s="73" t="s">
        <v>124</v>
      </c>
      <c r="F105" s="74">
        <v>1</v>
      </c>
      <c r="G105" s="73" t="s">
        <v>196</v>
      </c>
      <c r="H105" s="73">
        <v>2.647</v>
      </c>
      <c r="I105" s="73">
        <v>2.38</v>
      </c>
      <c r="J105" s="73">
        <v>1503.9772727272727</v>
      </c>
      <c r="K105" s="73">
        <v>2.3</v>
      </c>
      <c r="L105" s="73">
        <v>20.144522</v>
      </c>
      <c r="M105" s="73">
        <v>81.66257</v>
      </c>
      <c r="N105" s="73">
        <v>1</v>
      </c>
    </row>
    <row r="106" spans="3:14" ht="15">
      <c r="C106" s="72">
        <v>26</v>
      </c>
      <c r="D106" s="73" t="s">
        <v>83</v>
      </c>
      <c r="E106" s="73" t="s">
        <v>124</v>
      </c>
      <c r="F106" s="74">
        <v>1</v>
      </c>
      <c r="G106" s="73" t="s">
        <v>141</v>
      </c>
      <c r="H106" s="73">
        <v>0.975</v>
      </c>
      <c r="I106" s="73">
        <v>0.525</v>
      </c>
      <c r="J106" s="73">
        <v>259</v>
      </c>
      <c r="K106" s="73">
        <v>1.0770199999999999</v>
      </c>
      <c r="L106" s="73">
        <v>20.144413</v>
      </c>
      <c r="M106" s="73">
        <v>81.66099</v>
      </c>
      <c r="N106" s="73">
        <v>1</v>
      </c>
    </row>
    <row r="107" spans="3:14" ht="15">
      <c r="C107" s="72">
        <v>27</v>
      </c>
      <c r="D107" s="73" t="s">
        <v>83</v>
      </c>
      <c r="E107" s="73" t="s">
        <v>125</v>
      </c>
      <c r="F107" s="74">
        <v>1</v>
      </c>
      <c r="G107" s="73" t="s">
        <v>141</v>
      </c>
      <c r="H107" s="73">
        <v>0.975</v>
      </c>
      <c r="I107" s="73">
        <v>0.525</v>
      </c>
      <c r="J107" s="73">
        <v>259</v>
      </c>
      <c r="K107" s="73">
        <v>1.0770199999999999</v>
      </c>
      <c r="L107" s="73">
        <v>20.14433</v>
      </c>
      <c r="M107" s="73">
        <v>81.66097</v>
      </c>
      <c r="N107" s="73">
        <v>1</v>
      </c>
    </row>
    <row r="108" spans="3:14" ht="15">
      <c r="C108" s="72">
        <v>28</v>
      </c>
      <c r="D108" s="73" t="s">
        <v>82</v>
      </c>
      <c r="E108" s="73" t="s">
        <v>126</v>
      </c>
      <c r="F108" s="74">
        <v>1</v>
      </c>
      <c r="G108" s="73" t="s">
        <v>195</v>
      </c>
      <c r="H108" s="73">
        <v>3.261</v>
      </c>
      <c r="I108" s="73">
        <v>2.963</v>
      </c>
      <c r="J108" s="73">
        <v>1775</v>
      </c>
      <c r="K108" s="73">
        <v>2.78</v>
      </c>
      <c r="L108" s="73">
        <v>20.143633</v>
      </c>
      <c r="M108" s="73">
        <v>81.67224</v>
      </c>
      <c r="N108" s="73">
        <v>1</v>
      </c>
    </row>
    <row r="109" spans="3:14" ht="15">
      <c r="C109" s="72">
        <v>29</v>
      </c>
      <c r="D109" s="73" t="s">
        <v>83</v>
      </c>
      <c r="E109" s="73" t="s">
        <v>126</v>
      </c>
      <c r="F109" s="74">
        <v>1</v>
      </c>
      <c r="G109" s="73" t="s">
        <v>141</v>
      </c>
      <c r="H109" s="73">
        <v>0.975</v>
      </c>
      <c r="I109" s="73">
        <v>0.525</v>
      </c>
      <c r="J109" s="73">
        <v>259</v>
      </c>
      <c r="K109" s="73">
        <v>1.0770199999999999</v>
      </c>
      <c r="L109" s="73">
        <v>20.144718</v>
      </c>
      <c r="M109" s="73">
        <v>81.6709</v>
      </c>
      <c r="N109" s="73">
        <v>1</v>
      </c>
    </row>
    <row r="110" spans="3:14" ht="15">
      <c r="C110" s="72">
        <v>30</v>
      </c>
      <c r="D110" s="73" t="s">
        <v>83</v>
      </c>
      <c r="E110" s="73" t="s">
        <v>127</v>
      </c>
      <c r="F110" s="74">
        <v>1</v>
      </c>
      <c r="G110" s="73" t="s">
        <v>141</v>
      </c>
      <c r="H110" s="73">
        <v>0.975</v>
      </c>
      <c r="I110" s="73">
        <v>0.525</v>
      </c>
      <c r="J110" s="73">
        <v>259</v>
      </c>
      <c r="K110" s="73">
        <v>1.0770199999999999</v>
      </c>
      <c r="L110" s="73">
        <v>20.141031</v>
      </c>
      <c r="M110" s="73">
        <v>81.661026</v>
      </c>
      <c r="N110" s="73">
        <v>1</v>
      </c>
    </row>
    <row r="111" spans="3:14" ht="15">
      <c r="C111" s="72">
        <v>31</v>
      </c>
      <c r="D111" s="73" t="s">
        <v>83</v>
      </c>
      <c r="E111" s="73" t="s">
        <v>128</v>
      </c>
      <c r="F111" s="74">
        <v>1</v>
      </c>
      <c r="G111" s="73" t="s">
        <v>141</v>
      </c>
      <c r="H111" s="73">
        <v>0.975</v>
      </c>
      <c r="I111" s="73">
        <v>0.525</v>
      </c>
      <c r="J111" s="73">
        <v>259</v>
      </c>
      <c r="K111" s="73">
        <v>1.0770199999999999</v>
      </c>
      <c r="L111" s="73">
        <v>20.138536</v>
      </c>
      <c r="M111" s="73">
        <v>81.657745</v>
      </c>
      <c r="N111" s="73">
        <v>1</v>
      </c>
    </row>
    <row r="112" spans="3:14" ht="15">
      <c r="C112" s="72">
        <v>32</v>
      </c>
      <c r="D112" s="73" t="s">
        <v>83</v>
      </c>
      <c r="E112" s="73" t="s">
        <v>129</v>
      </c>
      <c r="F112" s="74">
        <v>1</v>
      </c>
      <c r="G112" s="73" t="s">
        <v>141</v>
      </c>
      <c r="H112" s="73">
        <v>0.975</v>
      </c>
      <c r="I112" s="73">
        <v>0.525</v>
      </c>
      <c r="J112" s="73">
        <v>259</v>
      </c>
      <c r="K112" s="73">
        <v>1.0770199999999999</v>
      </c>
      <c r="L112" s="73">
        <v>20.140545</v>
      </c>
      <c r="M112" s="73">
        <v>81.65775</v>
      </c>
      <c r="N112" s="73">
        <v>1</v>
      </c>
    </row>
    <row r="113" spans="3:14" ht="15">
      <c r="C113" s="72">
        <v>33</v>
      </c>
      <c r="D113" s="73" t="s">
        <v>83</v>
      </c>
      <c r="E113" s="73" t="s">
        <v>130</v>
      </c>
      <c r="F113" s="74">
        <v>1</v>
      </c>
      <c r="G113" s="73" t="s">
        <v>141</v>
      </c>
      <c r="H113" s="73">
        <v>0.975</v>
      </c>
      <c r="I113" s="73">
        <v>0.525</v>
      </c>
      <c r="J113" s="73">
        <v>259</v>
      </c>
      <c r="K113" s="73">
        <v>1.0770199999999999</v>
      </c>
      <c r="L113" s="73">
        <v>20.142218</v>
      </c>
      <c r="M113" s="73">
        <v>81.657875</v>
      </c>
      <c r="N113" s="73">
        <v>1</v>
      </c>
    </row>
    <row r="114" spans="3:14" ht="15">
      <c r="C114" s="72">
        <v>34</v>
      </c>
      <c r="D114" s="73" t="s">
        <v>83</v>
      </c>
      <c r="E114" s="73" t="s">
        <v>131</v>
      </c>
      <c r="F114" s="74">
        <v>1</v>
      </c>
      <c r="G114" s="73" t="s">
        <v>141</v>
      </c>
      <c r="H114" s="73">
        <v>0.975</v>
      </c>
      <c r="I114" s="73">
        <v>0.525</v>
      </c>
      <c r="J114" s="73">
        <v>259</v>
      </c>
      <c r="K114" s="73">
        <v>1.0770199999999999</v>
      </c>
      <c r="L114" s="73">
        <v>20.144867</v>
      </c>
      <c r="M114" s="73">
        <v>81.658714</v>
      </c>
      <c r="N114" s="73">
        <v>1</v>
      </c>
    </row>
    <row r="115" spans="3:14" ht="15">
      <c r="C115" s="72">
        <v>35</v>
      </c>
      <c r="D115" s="73" t="s">
        <v>82</v>
      </c>
      <c r="E115" s="73" t="s">
        <v>127</v>
      </c>
      <c r="F115" s="74">
        <v>1</v>
      </c>
      <c r="G115" s="73" t="s">
        <v>193</v>
      </c>
      <c r="H115" s="73">
        <v>3.261</v>
      </c>
      <c r="I115" s="73">
        <v>2.963</v>
      </c>
      <c r="J115" s="73">
        <v>1775</v>
      </c>
      <c r="K115" s="73">
        <v>3.73</v>
      </c>
      <c r="L115" s="73">
        <v>20.143948</v>
      </c>
      <c r="M115" s="73">
        <v>81.66055</v>
      </c>
      <c r="N115" s="73">
        <v>1</v>
      </c>
    </row>
    <row r="116" spans="3:14" ht="15">
      <c r="C116" s="72">
        <v>36</v>
      </c>
      <c r="D116" s="73" t="s">
        <v>116</v>
      </c>
      <c r="E116" s="73" t="s">
        <v>132</v>
      </c>
      <c r="F116" s="74">
        <v>1</v>
      </c>
      <c r="G116" s="73">
        <v>0.2</v>
      </c>
      <c r="H116" s="73">
        <v>0.19</v>
      </c>
      <c r="I116" s="73">
        <v>0.1615</v>
      </c>
      <c r="J116" s="73">
        <v>91.76136363636364</v>
      </c>
      <c r="K116" s="73">
        <v>0.2</v>
      </c>
      <c r="L116" s="73">
        <v>20.146502</v>
      </c>
      <c r="M116" s="73">
        <v>81.661125</v>
      </c>
      <c r="N116" s="73">
        <v>1</v>
      </c>
    </row>
    <row r="117" spans="3:14" ht="15">
      <c r="C117" s="72">
        <v>37</v>
      </c>
      <c r="D117" s="73" t="s">
        <v>82</v>
      </c>
      <c r="E117" s="73" t="s">
        <v>129</v>
      </c>
      <c r="F117" s="74">
        <v>1</v>
      </c>
      <c r="G117" s="73" t="s">
        <v>194</v>
      </c>
      <c r="H117" s="73">
        <v>0.661</v>
      </c>
      <c r="I117" s="73">
        <v>0.595</v>
      </c>
      <c r="J117" s="73">
        <v>356</v>
      </c>
      <c r="K117" s="73">
        <v>0.76</v>
      </c>
      <c r="L117" s="73">
        <v>20.14561</v>
      </c>
      <c r="M117" s="73">
        <v>81.661674</v>
      </c>
      <c r="N117" s="73">
        <v>1</v>
      </c>
    </row>
    <row r="118" spans="3:14" ht="15">
      <c r="C118" s="72">
        <v>38</v>
      </c>
      <c r="D118" s="73" t="s">
        <v>82</v>
      </c>
      <c r="E118" s="73" t="s">
        <v>133</v>
      </c>
      <c r="F118" s="74">
        <v>1</v>
      </c>
      <c r="G118" s="73" t="s">
        <v>195</v>
      </c>
      <c r="H118" s="73">
        <v>3.261</v>
      </c>
      <c r="I118" s="73">
        <v>2.963</v>
      </c>
      <c r="J118" s="73">
        <v>1775</v>
      </c>
      <c r="K118" s="73">
        <v>2.78</v>
      </c>
      <c r="L118" s="73">
        <v>20.146961</v>
      </c>
      <c r="M118" s="73">
        <v>81.670166</v>
      </c>
      <c r="N118" s="73">
        <v>1</v>
      </c>
    </row>
    <row r="119" spans="3:14" ht="15">
      <c r="C119" s="72">
        <v>39</v>
      </c>
      <c r="D119" s="73" t="s">
        <v>82</v>
      </c>
      <c r="E119" s="73" t="s">
        <v>134</v>
      </c>
      <c r="F119" s="74">
        <v>1</v>
      </c>
      <c r="G119" s="73" t="s">
        <v>193</v>
      </c>
      <c r="H119" s="73">
        <v>3.261</v>
      </c>
      <c r="I119" s="73">
        <v>2.963</v>
      </c>
      <c r="J119" s="73">
        <v>1775</v>
      </c>
      <c r="K119" s="73">
        <v>3.73</v>
      </c>
      <c r="L119" s="73">
        <v>20.151659</v>
      </c>
      <c r="M119" s="73">
        <v>81.6711</v>
      </c>
      <c r="N119" s="73">
        <v>1</v>
      </c>
    </row>
    <row r="120" spans="3:14" ht="15">
      <c r="C120" s="72">
        <v>40</v>
      </c>
      <c r="D120" s="73" t="s">
        <v>82</v>
      </c>
      <c r="E120" s="73" t="s">
        <v>132</v>
      </c>
      <c r="F120" s="74">
        <v>1</v>
      </c>
      <c r="G120" s="73" t="s">
        <v>195</v>
      </c>
      <c r="H120" s="73">
        <v>3.261</v>
      </c>
      <c r="I120" s="73">
        <v>2.963</v>
      </c>
      <c r="J120" s="73">
        <v>1775</v>
      </c>
      <c r="K120" s="73">
        <v>2.78</v>
      </c>
      <c r="L120" s="73">
        <v>20.142864</v>
      </c>
      <c r="M120" s="73">
        <v>81.66504</v>
      </c>
      <c r="N120" s="73">
        <v>1</v>
      </c>
    </row>
    <row r="121" spans="3:14" ht="15">
      <c r="C121" s="72">
        <v>41</v>
      </c>
      <c r="D121" s="73" t="s">
        <v>82</v>
      </c>
      <c r="E121" s="73" t="s">
        <v>135</v>
      </c>
      <c r="F121" s="74">
        <v>1</v>
      </c>
      <c r="G121" s="73" t="s">
        <v>195</v>
      </c>
      <c r="H121" s="73">
        <v>3.261</v>
      </c>
      <c r="I121" s="73">
        <v>2.963</v>
      </c>
      <c r="J121" s="73">
        <v>1775</v>
      </c>
      <c r="K121" s="73">
        <v>2.78</v>
      </c>
      <c r="L121" s="73">
        <v>20.137613</v>
      </c>
      <c r="M121" s="73">
        <v>81.67125</v>
      </c>
      <c r="N121" s="73">
        <v>1</v>
      </c>
    </row>
    <row r="122" spans="3:14" ht="15">
      <c r="C122" s="72">
        <v>42</v>
      </c>
      <c r="D122" s="73" t="s">
        <v>82</v>
      </c>
      <c r="E122" s="73" t="s">
        <v>136</v>
      </c>
      <c r="F122" s="74">
        <v>1</v>
      </c>
      <c r="G122" s="73" t="s">
        <v>195</v>
      </c>
      <c r="H122" s="73">
        <v>3.261</v>
      </c>
      <c r="I122" s="73">
        <v>2.963</v>
      </c>
      <c r="J122" s="73">
        <v>1775</v>
      </c>
      <c r="K122" s="73">
        <v>2.78</v>
      </c>
      <c r="L122" s="73">
        <v>20.149332</v>
      </c>
      <c r="M122" s="73">
        <v>81.67711</v>
      </c>
      <c r="N122" s="73">
        <v>1</v>
      </c>
    </row>
    <row r="123" spans="3:14" ht="15">
      <c r="C123" s="72">
        <v>43</v>
      </c>
      <c r="D123" s="73" t="s">
        <v>82</v>
      </c>
      <c r="E123" s="73" t="s">
        <v>137</v>
      </c>
      <c r="F123" s="74">
        <v>1</v>
      </c>
      <c r="G123" s="73" t="s">
        <v>195</v>
      </c>
      <c r="H123" s="73">
        <v>3.261</v>
      </c>
      <c r="I123" s="73">
        <v>2.963</v>
      </c>
      <c r="J123" s="73">
        <v>1775</v>
      </c>
      <c r="K123" s="73">
        <v>2.78</v>
      </c>
      <c r="L123" s="73">
        <v>20.153187</v>
      </c>
      <c r="M123" s="73">
        <v>81.676895</v>
      </c>
      <c r="N123" s="73">
        <v>1</v>
      </c>
    </row>
    <row r="124" spans="3:14" ht="15">
      <c r="C124" s="72">
        <v>44</v>
      </c>
      <c r="D124" s="73" t="s">
        <v>82</v>
      </c>
      <c r="E124" s="73" t="s">
        <v>138</v>
      </c>
      <c r="F124" s="74">
        <v>1</v>
      </c>
      <c r="G124" s="73" t="s">
        <v>195</v>
      </c>
      <c r="H124" s="73">
        <v>3.261</v>
      </c>
      <c r="I124" s="73">
        <v>2.963</v>
      </c>
      <c r="J124" s="73">
        <v>1775</v>
      </c>
      <c r="K124" s="73">
        <v>2.78</v>
      </c>
      <c r="L124" s="73">
        <v>20.152115</v>
      </c>
      <c r="M124" s="73">
        <v>81.68026</v>
      </c>
      <c r="N124" s="73">
        <v>1</v>
      </c>
    </row>
    <row r="125" spans="3:14" ht="15">
      <c r="C125" s="72">
        <v>45</v>
      </c>
      <c r="D125" s="73" t="s">
        <v>82</v>
      </c>
      <c r="E125" s="73" t="s">
        <v>139</v>
      </c>
      <c r="F125" s="74">
        <v>1</v>
      </c>
      <c r="G125" s="73" t="s">
        <v>195</v>
      </c>
      <c r="H125" s="73">
        <v>3.261</v>
      </c>
      <c r="I125" s="73">
        <v>2.963</v>
      </c>
      <c r="J125" s="73">
        <v>1775</v>
      </c>
      <c r="K125" s="73">
        <v>2.78</v>
      </c>
      <c r="L125" s="73">
        <v>20.151663</v>
      </c>
      <c r="M125" s="73">
        <v>81.68</v>
      </c>
      <c r="N125" s="73">
        <v>1</v>
      </c>
    </row>
    <row r="126" spans="3:14" ht="15">
      <c r="C126" s="72">
        <v>46</v>
      </c>
      <c r="D126" s="73" t="s">
        <v>82</v>
      </c>
      <c r="E126" s="73" t="s">
        <v>140</v>
      </c>
      <c r="F126" s="74">
        <v>1</v>
      </c>
      <c r="G126" s="73" t="s">
        <v>195</v>
      </c>
      <c r="H126" s="73">
        <v>3.261</v>
      </c>
      <c r="I126" s="73">
        <v>2.963</v>
      </c>
      <c r="J126" s="73">
        <v>1775</v>
      </c>
      <c r="K126" s="73">
        <v>2.78</v>
      </c>
      <c r="L126" s="73">
        <v>20.15096</v>
      </c>
      <c r="M126" s="73">
        <v>81.67889</v>
      </c>
      <c r="N126" s="73">
        <v>1</v>
      </c>
    </row>
    <row r="127" spans="3:14" ht="15">
      <c r="C127" s="72">
        <v>47</v>
      </c>
      <c r="D127" s="73" t="s">
        <v>83</v>
      </c>
      <c r="E127" s="73" t="s">
        <v>185</v>
      </c>
      <c r="F127" s="74">
        <v>1</v>
      </c>
      <c r="G127" s="73" t="s">
        <v>142</v>
      </c>
      <c r="H127" s="73">
        <v>0.975</v>
      </c>
      <c r="I127" s="73">
        <v>0.525</v>
      </c>
      <c r="J127" s="73">
        <v>259</v>
      </c>
      <c r="K127" s="73">
        <v>1.0770199999999999</v>
      </c>
      <c r="L127" s="73">
        <v>20.150257</v>
      </c>
      <c r="M127" s="73">
        <v>81.67778</v>
      </c>
      <c r="N127" s="73">
        <v>1</v>
      </c>
    </row>
    <row r="128" spans="3:14" ht="15">
      <c r="C128" s="72">
        <v>48</v>
      </c>
      <c r="D128" s="73" t="s">
        <v>82</v>
      </c>
      <c r="E128" s="73" t="s">
        <v>186</v>
      </c>
      <c r="F128" s="74">
        <v>1</v>
      </c>
      <c r="G128" s="73" t="s">
        <v>193</v>
      </c>
      <c r="H128" s="73">
        <v>3.261</v>
      </c>
      <c r="I128" s="73">
        <v>2.963</v>
      </c>
      <c r="J128" s="73">
        <v>1775</v>
      </c>
      <c r="K128" s="73">
        <v>3.73</v>
      </c>
      <c r="L128" s="73">
        <v>20.149554</v>
      </c>
      <c r="M128" s="73">
        <v>81.67667</v>
      </c>
      <c r="N128" s="73">
        <v>1</v>
      </c>
    </row>
    <row r="129" spans="3:14" ht="15">
      <c r="C129" s="72">
        <v>49</v>
      </c>
      <c r="D129" s="73" t="s">
        <v>82</v>
      </c>
      <c r="E129" s="73" t="s">
        <v>187</v>
      </c>
      <c r="F129" s="74">
        <v>1</v>
      </c>
      <c r="G129" s="73" t="s">
        <v>193</v>
      </c>
      <c r="H129" s="73">
        <v>3.261</v>
      </c>
      <c r="I129" s="73">
        <v>2.963</v>
      </c>
      <c r="J129" s="73">
        <v>1775</v>
      </c>
      <c r="K129" s="73">
        <v>3.73</v>
      </c>
      <c r="L129" s="73">
        <v>20.148851</v>
      </c>
      <c r="M129" s="73">
        <v>81.67556</v>
      </c>
      <c r="N129" s="73">
        <v>1</v>
      </c>
    </row>
    <row r="130" spans="3:14" ht="15">
      <c r="C130" s="72">
        <v>50</v>
      </c>
      <c r="D130" s="73" t="s">
        <v>82</v>
      </c>
      <c r="E130" s="73" t="s">
        <v>188</v>
      </c>
      <c r="F130" s="74">
        <v>1</v>
      </c>
      <c r="G130" s="73" t="s">
        <v>193</v>
      </c>
      <c r="H130" s="73">
        <v>3.261</v>
      </c>
      <c r="I130" s="73">
        <v>2.963</v>
      </c>
      <c r="J130" s="73">
        <v>1775</v>
      </c>
      <c r="K130" s="73">
        <v>3.73</v>
      </c>
      <c r="L130" s="73">
        <v>20.148148</v>
      </c>
      <c r="M130" s="73">
        <v>81.67445</v>
      </c>
      <c r="N130" s="73">
        <v>1</v>
      </c>
    </row>
    <row r="131" spans="3:14" ht="15">
      <c r="C131" s="72">
        <v>51</v>
      </c>
      <c r="D131" s="73" t="s">
        <v>117</v>
      </c>
      <c r="E131" s="73" t="s">
        <v>189</v>
      </c>
      <c r="F131" s="74">
        <v>1</v>
      </c>
      <c r="G131" s="73" t="s">
        <v>193</v>
      </c>
      <c r="H131" s="73">
        <v>3.261</v>
      </c>
      <c r="I131" s="73">
        <v>2.963</v>
      </c>
      <c r="J131" s="73">
        <v>1775</v>
      </c>
      <c r="K131" s="73">
        <v>3.73</v>
      </c>
      <c r="L131" s="73">
        <v>20.147445</v>
      </c>
      <c r="M131" s="73">
        <v>81.6733399999999</v>
      </c>
      <c r="N131" s="73">
        <v>1</v>
      </c>
    </row>
    <row r="132" spans="3:14" ht="15">
      <c r="C132" s="72">
        <v>52</v>
      </c>
      <c r="D132" s="73" t="s">
        <v>82</v>
      </c>
      <c r="E132" s="73" t="s">
        <v>190</v>
      </c>
      <c r="F132" s="74">
        <v>1</v>
      </c>
      <c r="G132" s="73" t="s">
        <v>193</v>
      </c>
      <c r="H132" s="73">
        <v>3.261</v>
      </c>
      <c r="I132" s="73">
        <v>2.963</v>
      </c>
      <c r="J132" s="73">
        <v>1775</v>
      </c>
      <c r="K132" s="73">
        <v>3.73</v>
      </c>
      <c r="L132" s="73">
        <v>20.146742</v>
      </c>
      <c r="M132" s="73">
        <v>81.6722299999999</v>
      </c>
      <c r="N132" s="73">
        <v>1</v>
      </c>
    </row>
    <row r="133" spans="3:14" ht="15">
      <c r="C133" s="72">
        <v>53</v>
      </c>
      <c r="D133" s="73" t="s">
        <v>82</v>
      </c>
      <c r="E133" s="73" t="s">
        <v>191</v>
      </c>
      <c r="F133" s="74">
        <v>1</v>
      </c>
      <c r="G133" s="73" t="s">
        <v>193</v>
      </c>
      <c r="H133" s="73">
        <v>3.261</v>
      </c>
      <c r="I133" s="73">
        <v>2.963</v>
      </c>
      <c r="J133" s="73">
        <v>1775</v>
      </c>
      <c r="K133" s="73">
        <v>3.73</v>
      </c>
      <c r="L133" s="73">
        <v>20.146039</v>
      </c>
      <c r="M133" s="73">
        <v>81.6711199999999</v>
      </c>
      <c r="N133" s="73">
        <v>1</v>
      </c>
    </row>
    <row r="134" spans="3:14" ht="15">
      <c r="C134" s="72">
        <v>54</v>
      </c>
      <c r="D134" s="73" t="s">
        <v>82</v>
      </c>
      <c r="E134" s="73" t="s">
        <v>192</v>
      </c>
      <c r="F134" s="74">
        <v>1</v>
      </c>
      <c r="G134" s="73" t="s">
        <v>193</v>
      </c>
      <c r="H134" s="73">
        <v>3.261</v>
      </c>
      <c r="I134" s="73">
        <v>2.963</v>
      </c>
      <c r="J134" s="73">
        <v>1775</v>
      </c>
      <c r="K134" s="73">
        <v>3.73</v>
      </c>
      <c r="L134" s="73">
        <v>20.145336</v>
      </c>
      <c r="M134" s="73">
        <v>81.6700099999999</v>
      </c>
      <c r="N134" s="73">
        <v>1</v>
      </c>
    </row>
    <row r="135" spans="3:14" ht="15">
      <c r="C135" s="72">
        <v>55</v>
      </c>
      <c r="D135" s="73" t="s">
        <v>82</v>
      </c>
      <c r="E135" s="73" t="s">
        <v>143</v>
      </c>
      <c r="F135" s="74">
        <v>1</v>
      </c>
      <c r="G135" s="73" t="s">
        <v>194</v>
      </c>
      <c r="H135" s="73">
        <v>0.661</v>
      </c>
      <c r="I135" s="73">
        <v>0.595</v>
      </c>
      <c r="J135" s="73">
        <v>356</v>
      </c>
      <c r="K135" s="73">
        <v>0.76</v>
      </c>
      <c r="L135" s="73">
        <v>20.163654</v>
      </c>
      <c r="M135" s="73">
        <v>81.62872</v>
      </c>
      <c r="N135" s="73">
        <v>1</v>
      </c>
    </row>
    <row r="136" spans="3:14" ht="15">
      <c r="C136" s="72">
        <v>56</v>
      </c>
      <c r="D136" s="73" t="s">
        <v>117</v>
      </c>
      <c r="E136" s="73" t="s">
        <v>144</v>
      </c>
      <c r="F136" s="74">
        <v>1</v>
      </c>
      <c r="G136" s="73" t="s">
        <v>193</v>
      </c>
      <c r="H136" s="73">
        <v>3.261</v>
      </c>
      <c r="I136" s="73">
        <v>2.963</v>
      </c>
      <c r="J136" s="73">
        <v>1775</v>
      </c>
      <c r="K136" s="73">
        <v>3.73</v>
      </c>
      <c r="L136" s="73">
        <v>20.162233</v>
      </c>
      <c r="M136" s="73">
        <v>81.6252</v>
      </c>
      <c r="N136" s="73">
        <v>1</v>
      </c>
    </row>
    <row r="137" spans="3:14" ht="15">
      <c r="C137" s="72">
        <v>57</v>
      </c>
      <c r="D137" s="73" t="s">
        <v>83</v>
      </c>
      <c r="E137" s="73" t="s">
        <v>145</v>
      </c>
      <c r="F137" s="74">
        <v>1</v>
      </c>
      <c r="G137" s="73" t="s">
        <v>142</v>
      </c>
      <c r="H137" s="73">
        <v>0.975</v>
      </c>
      <c r="I137" s="73">
        <v>0.525</v>
      </c>
      <c r="J137" s="73">
        <v>259</v>
      </c>
      <c r="K137" s="73">
        <v>1.0770199999999999</v>
      </c>
      <c r="L137" s="73">
        <v>20.161926</v>
      </c>
      <c r="M137" s="73">
        <v>81.6251</v>
      </c>
      <c r="N137" s="73">
        <v>1</v>
      </c>
    </row>
    <row r="138" spans="3:14" ht="15">
      <c r="C138" s="72">
        <v>58</v>
      </c>
      <c r="D138" s="73" t="s">
        <v>167</v>
      </c>
      <c r="E138" s="73" t="s">
        <v>146</v>
      </c>
      <c r="F138" s="74">
        <v>1</v>
      </c>
      <c r="G138" s="73">
        <v>0.8</v>
      </c>
      <c r="H138" s="73">
        <f>+H146*4</f>
        <v>0.76</v>
      </c>
      <c r="I138" s="73">
        <f>+I146*4</f>
        <v>0.646</v>
      </c>
      <c r="J138" s="73">
        <v>368</v>
      </c>
      <c r="K138" s="73">
        <f>+K146*4</f>
        <v>0.8</v>
      </c>
      <c r="L138" s="73">
        <v>20.16199</v>
      </c>
      <c r="M138" s="73">
        <v>81.62273</v>
      </c>
      <c r="N138" s="73">
        <v>1</v>
      </c>
    </row>
    <row r="139" spans="3:14" ht="15">
      <c r="C139" s="72">
        <v>59</v>
      </c>
      <c r="D139" s="73" t="s">
        <v>167</v>
      </c>
      <c r="E139" s="73" t="s">
        <v>147</v>
      </c>
      <c r="F139" s="74">
        <v>1</v>
      </c>
      <c r="G139" s="73">
        <v>0.6</v>
      </c>
      <c r="H139" s="73">
        <f>+H146*3</f>
        <v>0.5700000000000001</v>
      </c>
      <c r="I139" s="73">
        <f>+I146*3</f>
        <v>0.48450000000000004</v>
      </c>
      <c r="J139" s="73">
        <f>+J146*3</f>
        <v>275.28409090909093</v>
      </c>
      <c r="K139" s="73">
        <f>+K146*3</f>
        <v>0.6000000000000001</v>
      </c>
      <c r="L139" s="73">
        <v>20.16487</v>
      </c>
      <c r="M139" s="73">
        <v>81.62068</v>
      </c>
      <c r="N139" s="73">
        <v>1</v>
      </c>
    </row>
    <row r="140" spans="3:14" ht="15">
      <c r="C140" s="72">
        <v>60</v>
      </c>
      <c r="D140" s="73" t="s">
        <v>83</v>
      </c>
      <c r="E140" s="73" t="s">
        <v>148</v>
      </c>
      <c r="F140" s="74">
        <v>1</v>
      </c>
      <c r="G140" s="73" t="s">
        <v>142</v>
      </c>
      <c r="H140" s="73">
        <v>0.975</v>
      </c>
      <c r="I140" s="73">
        <v>0.525</v>
      </c>
      <c r="J140" s="73">
        <v>259</v>
      </c>
      <c r="K140" s="73">
        <v>1.0770199999999999</v>
      </c>
      <c r="L140" s="73">
        <v>20.164904</v>
      </c>
      <c r="M140" s="73">
        <v>81.62469</v>
      </c>
      <c r="N140" s="73">
        <v>1</v>
      </c>
    </row>
    <row r="141" spans="3:14" ht="15">
      <c r="C141" s="72">
        <v>61</v>
      </c>
      <c r="D141" s="73" t="s">
        <v>82</v>
      </c>
      <c r="E141" s="73" t="s">
        <v>149</v>
      </c>
      <c r="F141" s="74">
        <v>1</v>
      </c>
      <c r="G141" s="73" t="s">
        <v>196</v>
      </c>
      <c r="H141" s="73">
        <v>2.647</v>
      </c>
      <c r="I141" s="73">
        <v>2.38</v>
      </c>
      <c r="J141" s="73">
        <v>1503.9772727272727</v>
      </c>
      <c r="K141" s="73">
        <v>2.3</v>
      </c>
      <c r="L141" s="73">
        <v>20.165035</v>
      </c>
      <c r="M141" s="73">
        <v>81.6246</v>
      </c>
      <c r="N141" s="73">
        <v>1</v>
      </c>
    </row>
    <row r="142" spans="3:14" ht="15">
      <c r="C142" s="72">
        <v>62</v>
      </c>
      <c r="D142" s="73" t="s">
        <v>83</v>
      </c>
      <c r="E142" s="73" t="s">
        <v>150</v>
      </c>
      <c r="F142" s="74">
        <v>1</v>
      </c>
      <c r="G142" s="73" t="s">
        <v>142</v>
      </c>
      <c r="H142" s="73">
        <v>0.975</v>
      </c>
      <c r="I142" s="73">
        <v>0.525</v>
      </c>
      <c r="J142" s="73">
        <v>259</v>
      </c>
      <c r="K142" s="73">
        <v>1.0770199999999999</v>
      </c>
      <c r="L142" s="73">
        <v>20.158997</v>
      </c>
      <c r="M142" s="73">
        <v>81.62611</v>
      </c>
      <c r="N142" s="73">
        <v>1</v>
      </c>
    </row>
    <row r="143" spans="3:14" ht="15">
      <c r="C143" s="72">
        <v>63</v>
      </c>
      <c r="D143" s="73" t="s">
        <v>82</v>
      </c>
      <c r="E143" s="73" t="s">
        <v>151</v>
      </c>
      <c r="F143" s="74">
        <v>1</v>
      </c>
      <c r="G143" s="73" t="s">
        <v>195</v>
      </c>
      <c r="H143" s="73">
        <v>3.261</v>
      </c>
      <c r="I143" s="73">
        <v>2.963</v>
      </c>
      <c r="J143" s="73">
        <v>1775</v>
      </c>
      <c r="K143" s="73">
        <v>2.78</v>
      </c>
      <c r="L143" s="73">
        <v>20.158642</v>
      </c>
      <c r="M143" s="73">
        <v>81.6266</v>
      </c>
      <c r="N143" s="73">
        <v>1</v>
      </c>
    </row>
    <row r="144" spans="3:14" ht="15">
      <c r="C144" s="72">
        <v>64</v>
      </c>
      <c r="D144" s="73" t="s">
        <v>82</v>
      </c>
      <c r="E144" s="73" t="s">
        <v>152</v>
      </c>
      <c r="F144" s="74">
        <v>1</v>
      </c>
      <c r="G144" s="73" t="s">
        <v>195</v>
      </c>
      <c r="H144" s="73">
        <v>3.261</v>
      </c>
      <c r="I144" s="73">
        <v>2.963</v>
      </c>
      <c r="J144" s="73">
        <v>1775</v>
      </c>
      <c r="K144" s="73">
        <v>2.78</v>
      </c>
      <c r="L144" s="73">
        <v>20.156385</v>
      </c>
      <c r="M144" s="73">
        <v>81.62782</v>
      </c>
      <c r="N144" s="73">
        <v>1</v>
      </c>
    </row>
    <row r="145" spans="3:14" ht="15">
      <c r="C145" s="72">
        <v>65</v>
      </c>
      <c r="D145" s="73" t="s">
        <v>82</v>
      </c>
      <c r="E145" s="73" t="s">
        <v>153</v>
      </c>
      <c r="F145" s="74">
        <v>1</v>
      </c>
      <c r="G145" s="73" t="s">
        <v>195</v>
      </c>
      <c r="H145" s="73">
        <v>3.261</v>
      </c>
      <c r="I145" s="73">
        <v>2.963</v>
      </c>
      <c r="J145" s="73">
        <v>1775</v>
      </c>
      <c r="K145" s="73">
        <v>2.78</v>
      </c>
      <c r="L145" s="73">
        <v>20.158527</v>
      </c>
      <c r="M145" s="73">
        <v>81.62975</v>
      </c>
      <c r="N145" s="73">
        <v>1</v>
      </c>
    </row>
    <row r="146" spans="3:14" ht="15">
      <c r="C146" s="72">
        <v>66</v>
      </c>
      <c r="D146" s="73" t="s">
        <v>167</v>
      </c>
      <c r="E146" s="73" t="s">
        <v>154</v>
      </c>
      <c r="F146" s="74">
        <v>1</v>
      </c>
      <c r="G146" s="73">
        <v>0.2</v>
      </c>
      <c r="H146" s="73">
        <v>0.19</v>
      </c>
      <c r="I146" s="73">
        <v>0.1615</v>
      </c>
      <c r="J146" s="73">
        <v>91.76136363636364</v>
      </c>
      <c r="K146" s="73">
        <v>0.2</v>
      </c>
      <c r="L146" s="73">
        <v>20.160667</v>
      </c>
      <c r="M146" s="73">
        <v>81.63066</v>
      </c>
      <c r="N146" s="73">
        <v>1</v>
      </c>
    </row>
    <row r="147" spans="3:14" ht="15">
      <c r="C147" s="72">
        <v>67</v>
      </c>
      <c r="D147" s="73" t="s">
        <v>82</v>
      </c>
      <c r="E147" s="73" t="s">
        <v>155</v>
      </c>
      <c r="F147" s="74">
        <v>1</v>
      </c>
      <c r="G147" s="73" t="s">
        <v>194</v>
      </c>
      <c r="H147" s="73">
        <v>0.661</v>
      </c>
      <c r="I147" s="73">
        <v>0.595</v>
      </c>
      <c r="J147" s="73">
        <v>356</v>
      </c>
      <c r="K147" s="73">
        <v>0.76</v>
      </c>
      <c r="L147" s="73">
        <v>20.166779</v>
      </c>
      <c r="M147" s="73">
        <v>81.63101</v>
      </c>
      <c r="N147" s="73">
        <v>1</v>
      </c>
    </row>
    <row r="148" spans="3:14" ht="15">
      <c r="C148" s="72">
        <v>68</v>
      </c>
      <c r="D148" s="73" t="s">
        <v>82</v>
      </c>
      <c r="E148" s="73" t="s">
        <v>156</v>
      </c>
      <c r="F148" s="74">
        <v>1</v>
      </c>
      <c r="G148" s="73" t="s">
        <v>193</v>
      </c>
      <c r="H148" s="73">
        <v>3.261</v>
      </c>
      <c r="I148" s="73">
        <v>2.963</v>
      </c>
      <c r="J148" s="73">
        <v>1775</v>
      </c>
      <c r="K148" s="73">
        <v>3.73</v>
      </c>
      <c r="L148" s="73">
        <v>20.166513</v>
      </c>
      <c r="M148" s="73">
        <v>81.63291</v>
      </c>
      <c r="N148" s="73">
        <v>1</v>
      </c>
    </row>
    <row r="149" spans="3:14" ht="15">
      <c r="C149" s="72">
        <v>69</v>
      </c>
      <c r="D149" s="73" t="s">
        <v>83</v>
      </c>
      <c r="E149" s="73" t="s">
        <v>157</v>
      </c>
      <c r="F149" s="74">
        <v>1</v>
      </c>
      <c r="G149" s="73" t="s">
        <v>142</v>
      </c>
      <c r="H149" s="73">
        <v>0.975</v>
      </c>
      <c r="I149" s="73">
        <v>0.525</v>
      </c>
      <c r="J149" s="73">
        <v>259</v>
      </c>
      <c r="K149" s="73">
        <v>1.0770199999999999</v>
      </c>
      <c r="L149" s="73">
        <v>20.162518</v>
      </c>
      <c r="M149" s="73">
        <v>81.6308</v>
      </c>
      <c r="N149" s="73">
        <v>1</v>
      </c>
    </row>
    <row r="150" spans="3:14" ht="15">
      <c r="C150" s="72">
        <v>70</v>
      </c>
      <c r="D150" s="73" t="s">
        <v>83</v>
      </c>
      <c r="E150" s="73" t="s">
        <v>158</v>
      </c>
      <c r="F150" s="74">
        <v>1</v>
      </c>
      <c r="G150" s="73" t="s">
        <v>142</v>
      </c>
      <c r="H150" s="73">
        <v>0.975</v>
      </c>
      <c r="I150" s="73">
        <v>0.525</v>
      </c>
      <c r="J150" s="73">
        <v>259</v>
      </c>
      <c r="K150" s="73">
        <v>1.0770199999999999</v>
      </c>
      <c r="L150" s="73">
        <v>20.163422</v>
      </c>
      <c r="M150" s="73">
        <v>81.631996</v>
      </c>
      <c r="N150" s="73">
        <v>1</v>
      </c>
    </row>
    <row r="151" spans="3:14" ht="15">
      <c r="C151" s="72">
        <v>71</v>
      </c>
      <c r="D151" s="73" t="s">
        <v>83</v>
      </c>
      <c r="E151" s="73" t="s">
        <v>159</v>
      </c>
      <c r="F151" s="74">
        <v>1</v>
      </c>
      <c r="G151" s="73" t="s">
        <v>142</v>
      </c>
      <c r="H151" s="73">
        <v>0.975</v>
      </c>
      <c r="I151" s="73">
        <v>0.525</v>
      </c>
      <c r="J151" s="73">
        <v>259</v>
      </c>
      <c r="K151" s="73">
        <v>1.0770199999999999</v>
      </c>
      <c r="L151" s="73">
        <v>20.155758</v>
      </c>
      <c r="M151" s="73">
        <v>81.642975</v>
      </c>
      <c r="N151" s="73">
        <v>1</v>
      </c>
    </row>
    <row r="152" spans="3:14" ht="15">
      <c r="C152" s="72">
        <v>72</v>
      </c>
      <c r="D152" s="73" t="s">
        <v>82</v>
      </c>
      <c r="E152" s="73" t="s">
        <v>160</v>
      </c>
      <c r="F152" s="74">
        <v>1</v>
      </c>
      <c r="G152" s="73" t="s">
        <v>193</v>
      </c>
      <c r="H152" s="73">
        <v>3.261</v>
      </c>
      <c r="I152" s="73">
        <v>2.963</v>
      </c>
      <c r="J152" s="73">
        <v>1775</v>
      </c>
      <c r="K152" s="73">
        <v>3.73</v>
      </c>
      <c r="L152" s="73">
        <v>20.163235</v>
      </c>
      <c r="M152" s="73">
        <v>81.63705</v>
      </c>
      <c r="N152" s="73">
        <v>1</v>
      </c>
    </row>
    <row r="153" spans="3:14" ht="15">
      <c r="C153" s="72">
        <v>73</v>
      </c>
      <c r="D153" s="73" t="s">
        <v>82</v>
      </c>
      <c r="E153" s="73" t="s">
        <v>161</v>
      </c>
      <c r="F153" s="74">
        <v>1</v>
      </c>
      <c r="G153" s="73" t="s">
        <v>193</v>
      </c>
      <c r="H153" s="73">
        <v>3.261</v>
      </c>
      <c r="I153" s="73">
        <v>2.963</v>
      </c>
      <c r="J153" s="73">
        <v>1775</v>
      </c>
      <c r="K153" s="73">
        <v>3.73</v>
      </c>
      <c r="L153" s="73">
        <v>20.164715</v>
      </c>
      <c r="M153" s="73">
        <v>81.63708</v>
      </c>
      <c r="N153" s="73">
        <v>1</v>
      </c>
    </row>
    <row r="154" spans="3:14" ht="15">
      <c r="C154" s="72">
        <v>74</v>
      </c>
      <c r="D154" s="73" t="s">
        <v>82</v>
      </c>
      <c r="E154" s="73" t="s">
        <v>162</v>
      </c>
      <c r="F154" s="74">
        <v>1</v>
      </c>
      <c r="G154" s="73" t="s">
        <v>193</v>
      </c>
      <c r="H154" s="73">
        <v>3.261</v>
      </c>
      <c r="I154" s="73">
        <v>2.963</v>
      </c>
      <c r="J154" s="73">
        <v>1775</v>
      </c>
      <c r="K154" s="73">
        <v>3.73</v>
      </c>
      <c r="L154" s="73">
        <v>20.169615</v>
      </c>
      <c r="M154" s="73">
        <v>81.63465</v>
      </c>
      <c r="N154" s="73">
        <v>1</v>
      </c>
    </row>
    <row r="155" spans="3:14" ht="15">
      <c r="C155" s="72">
        <v>75</v>
      </c>
      <c r="D155" s="73" t="s">
        <v>82</v>
      </c>
      <c r="E155" s="73" t="s">
        <v>163</v>
      </c>
      <c r="F155" s="74">
        <v>1</v>
      </c>
      <c r="G155" s="73" t="s">
        <v>193</v>
      </c>
      <c r="H155" s="73">
        <v>3.261</v>
      </c>
      <c r="I155" s="73">
        <v>2.963</v>
      </c>
      <c r="J155" s="73">
        <v>1775</v>
      </c>
      <c r="K155" s="73">
        <v>3.73</v>
      </c>
      <c r="L155" s="73">
        <v>20.173082</v>
      </c>
      <c r="M155" s="73">
        <v>81.633415</v>
      </c>
      <c r="N155" s="73">
        <v>1</v>
      </c>
    </row>
    <row r="156" spans="3:14" ht="15">
      <c r="C156" s="72">
        <v>76</v>
      </c>
      <c r="D156" s="73" t="s">
        <v>82</v>
      </c>
      <c r="E156" s="73" t="s">
        <v>164</v>
      </c>
      <c r="F156" s="74">
        <v>1</v>
      </c>
      <c r="G156" s="73" t="s">
        <v>193</v>
      </c>
      <c r="H156" s="73">
        <v>3.261</v>
      </c>
      <c r="I156" s="73">
        <v>2.963</v>
      </c>
      <c r="J156" s="73">
        <v>1775</v>
      </c>
      <c r="K156" s="73">
        <v>3.73</v>
      </c>
      <c r="L156" s="73">
        <v>20.163204</v>
      </c>
      <c r="M156" s="73">
        <v>81.63389</v>
      </c>
      <c r="N156" s="73">
        <v>1</v>
      </c>
    </row>
    <row r="157" spans="3:14" ht="15">
      <c r="C157" s="72">
        <v>77</v>
      </c>
      <c r="D157" s="73" t="s">
        <v>82</v>
      </c>
      <c r="E157" s="73" t="s">
        <v>165</v>
      </c>
      <c r="F157" s="74">
        <v>1</v>
      </c>
      <c r="G157" s="73" t="s">
        <v>193</v>
      </c>
      <c r="H157" s="73">
        <v>3.261</v>
      </c>
      <c r="I157" s="73">
        <v>2.963</v>
      </c>
      <c r="J157" s="73">
        <v>1775</v>
      </c>
      <c r="K157" s="73">
        <v>3.73</v>
      </c>
      <c r="L157" s="73">
        <v>20.163204</v>
      </c>
      <c r="M157" s="73">
        <v>81.63258</v>
      </c>
      <c r="N157" s="73">
        <v>1</v>
      </c>
    </row>
    <row r="158" spans="3:14" ht="15">
      <c r="C158" s="72">
        <v>78</v>
      </c>
      <c r="D158" s="73" t="s">
        <v>82</v>
      </c>
      <c r="E158" s="73" t="s">
        <v>165</v>
      </c>
      <c r="F158" s="74">
        <v>1</v>
      </c>
      <c r="G158" s="73" t="s">
        <v>193</v>
      </c>
      <c r="H158" s="73">
        <v>3.261</v>
      </c>
      <c r="I158" s="73">
        <v>2.963</v>
      </c>
      <c r="J158" s="73">
        <v>1775</v>
      </c>
      <c r="K158" s="73">
        <v>3.73</v>
      </c>
      <c r="L158" s="73">
        <v>20.163204</v>
      </c>
      <c r="M158" s="73">
        <v>81.63612</v>
      </c>
      <c r="N158" s="73">
        <v>1</v>
      </c>
    </row>
    <row r="159" spans="3:14" ht="15">
      <c r="C159" s="72">
        <v>79</v>
      </c>
      <c r="D159" s="73" t="s">
        <v>82</v>
      </c>
      <c r="E159" s="73" t="s">
        <v>166</v>
      </c>
      <c r="F159" s="74">
        <v>1</v>
      </c>
      <c r="G159" s="73" t="s">
        <v>193</v>
      </c>
      <c r="H159" s="73">
        <v>3.261</v>
      </c>
      <c r="I159" s="73">
        <v>2.963</v>
      </c>
      <c r="J159" s="73">
        <v>1775</v>
      </c>
      <c r="K159" s="73">
        <v>3.73</v>
      </c>
      <c r="L159" s="73">
        <v>20.163204</v>
      </c>
      <c r="M159" s="73">
        <v>81.63515</v>
      </c>
      <c r="N159" s="73">
        <v>1</v>
      </c>
    </row>
    <row r="160" spans="3:14" ht="15">
      <c r="C160" s="72">
        <v>80</v>
      </c>
      <c r="D160" s="73" t="s">
        <v>82</v>
      </c>
      <c r="E160" s="73" t="s">
        <v>168</v>
      </c>
      <c r="F160" s="74">
        <v>1</v>
      </c>
      <c r="G160" s="73" t="s">
        <v>193</v>
      </c>
      <c r="H160" s="73">
        <v>3.261</v>
      </c>
      <c r="I160" s="73">
        <v>2.963</v>
      </c>
      <c r="J160" s="73">
        <v>1775</v>
      </c>
      <c r="K160" s="73">
        <v>3.73</v>
      </c>
      <c r="L160" s="73">
        <v>20.143446</v>
      </c>
      <c r="M160" s="73">
        <v>81.65798</v>
      </c>
      <c r="N160" s="73">
        <v>1</v>
      </c>
    </row>
    <row r="161" spans="3:14" ht="15">
      <c r="C161" s="72">
        <v>81</v>
      </c>
      <c r="D161" s="73" t="s">
        <v>83</v>
      </c>
      <c r="E161" s="73" t="s">
        <v>169</v>
      </c>
      <c r="F161" s="74">
        <v>1</v>
      </c>
      <c r="G161" s="73" t="s">
        <v>115</v>
      </c>
      <c r="H161" s="73">
        <v>0.975</v>
      </c>
      <c r="I161" s="73">
        <v>0.525</v>
      </c>
      <c r="J161" s="73">
        <v>259</v>
      </c>
      <c r="K161" s="73">
        <v>1.0770199999999999</v>
      </c>
      <c r="L161" s="73">
        <v>20.143187</v>
      </c>
      <c r="M161" s="73">
        <v>81.65787</v>
      </c>
      <c r="N161" s="73">
        <v>1</v>
      </c>
    </row>
    <row r="162" spans="3:14" ht="15">
      <c r="C162" s="72">
        <v>82</v>
      </c>
      <c r="D162" s="73" t="s">
        <v>82</v>
      </c>
      <c r="E162" s="73" t="s">
        <v>170</v>
      </c>
      <c r="F162" s="74">
        <v>1</v>
      </c>
      <c r="G162" s="73" t="s">
        <v>194</v>
      </c>
      <c r="H162" s="73">
        <v>0.661</v>
      </c>
      <c r="I162" s="73">
        <v>0.595</v>
      </c>
      <c r="J162" s="73">
        <v>356</v>
      </c>
      <c r="K162" s="73">
        <v>0.76</v>
      </c>
      <c r="L162" s="73">
        <v>20.142227</v>
      </c>
      <c r="M162" s="73">
        <v>81.65645</v>
      </c>
      <c r="N162" s="73">
        <v>1</v>
      </c>
    </row>
    <row r="163" spans="3:14" ht="15">
      <c r="C163" s="72">
        <v>83</v>
      </c>
      <c r="D163" s="73" t="s">
        <v>82</v>
      </c>
      <c r="E163" s="73" t="s">
        <v>171</v>
      </c>
      <c r="F163" s="74">
        <v>1</v>
      </c>
      <c r="G163" s="73" t="s">
        <v>193</v>
      </c>
      <c r="H163" s="73">
        <v>3.261</v>
      </c>
      <c r="I163" s="73">
        <v>2.963</v>
      </c>
      <c r="J163" s="73">
        <v>1775</v>
      </c>
      <c r="K163" s="73">
        <v>3.73</v>
      </c>
      <c r="L163" s="73">
        <v>20.141996</v>
      </c>
      <c r="M163" s="73">
        <v>81.65403</v>
      </c>
      <c r="N163" s="73">
        <v>1</v>
      </c>
    </row>
    <row r="164" spans="3:14" ht="15">
      <c r="C164" s="72">
        <v>84</v>
      </c>
      <c r="D164" s="73" t="s">
        <v>82</v>
      </c>
      <c r="E164" s="73" t="s">
        <v>172</v>
      </c>
      <c r="F164" s="74">
        <v>1</v>
      </c>
      <c r="G164" s="73" t="s">
        <v>193</v>
      </c>
      <c r="H164" s="73">
        <v>3.261</v>
      </c>
      <c r="I164" s="73">
        <v>2.963</v>
      </c>
      <c r="J164" s="73">
        <v>1775</v>
      </c>
      <c r="K164" s="73">
        <v>3.73</v>
      </c>
      <c r="L164" s="73">
        <v>20.144142</v>
      </c>
      <c r="M164" s="73">
        <v>81.65498</v>
      </c>
      <c r="N164" s="73">
        <v>1</v>
      </c>
    </row>
    <row r="165" spans="3:14" ht="15">
      <c r="C165" s="72">
        <v>85</v>
      </c>
      <c r="D165" s="73" t="s">
        <v>82</v>
      </c>
      <c r="E165" s="73" t="s">
        <v>173</v>
      </c>
      <c r="F165" s="74">
        <v>1</v>
      </c>
      <c r="G165" s="73" t="s">
        <v>193</v>
      </c>
      <c r="H165" s="73">
        <v>3.261</v>
      </c>
      <c r="I165" s="73">
        <v>2.963</v>
      </c>
      <c r="J165" s="73">
        <v>1775</v>
      </c>
      <c r="K165" s="73">
        <v>3.73</v>
      </c>
      <c r="L165" s="73">
        <v>20.144331</v>
      </c>
      <c r="M165" s="73">
        <v>81.6563</v>
      </c>
      <c r="N165" s="73">
        <v>1</v>
      </c>
    </row>
    <row r="166" spans="3:14" ht="15">
      <c r="C166" s="72">
        <v>86</v>
      </c>
      <c r="D166" s="73" t="s">
        <v>82</v>
      </c>
      <c r="E166" s="73" t="s">
        <v>174</v>
      </c>
      <c r="F166" s="74">
        <v>1</v>
      </c>
      <c r="G166" s="73" t="s">
        <v>193</v>
      </c>
      <c r="H166" s="73">
        <v>3.261</v>
      </c>
      <c r="I166" s="73">
        <v>2.963</v>
      </c>
      <c r="J166" s="73">
        <v>1775</v>
      </c>
      <c r="K166" s="73">
        <v>3.73</v>
      </c>
      <c r="L166" s="73">
        <v>20.145025</v>
      </c>
      <c r="M166" s="73">
        <v>81.65748</v>
      </c>
      <c r="N166" s="73">
        <v>1</v>
      </c>
    </row>
    <row r="167" spans="3:14" ht="15">
      <c r="C167" s="72">
        <v>87</v>
      </c>
      <c r="D167" s="73" t="s">
        <v>82</v>
      </c>
      <c r="E167" s="73" t="s">
        <v>175</v>
      </c>
      <c r="F167" s="74">
        <v>1</v>
      </c>
      <c r="G167" s="73" t="s">
        <v>193</v>
      </c>
      <c r="H167" s="73">
        <v>3.261</v>
      </c>
      <c r="I167" s="73">
        <v>2.963</v>
      </c>
      <c r="J167" s="73">
        <v>1775</v>
      </c>
      <c r="K167" s="73">
        <v>3.73</v>
      </c>
      <c r="L167" s="73">
        <v>20.144419</v>
      </c>
      <c r="M167" s="73">
        <v>81.65755</v>
      </c>
      <c r="N167" s="73">
        <v>1</v>
      </c>
    </row>
    <row r="168" spans="3:14" ht="15">
      <c r="C168" s="72">
        <v>88</v>
      </c>
      <c r="D168" s="73" t="s">
        <v>83</v>
      </c>
      <c r="E168" s="73" t="s">
        <v>176</v>
      </c>
      <c r="F168" s="74">
        <v>1</v>
      </c>
      <c r="G168" s="73" t="s">
        <v>115</v>
      </c>
      <c r="H168" s="73">
        <v>0.975</v>
      </c>
      <c r="I168" s="73">
        <v>0.525</v>
      </c>
      <c r="J168" s="73">
        <v>259</v>
      </c>
      <c r="K168" s="73">
        <v>1.0770199999999999</v>
      </c>
      <c r="L168" s="73">
        <v>20.150276</v>
      </c>
      <c r="M168" s="73">
        <v>81.65653</v>
      </c>
      <c r="N168" s="73">
        <v>1</v>
      </c>
    </row>
    <row r="169" spans="3:14" ht="15">
      <c r="C169" s="72">
        <v>89</v>
      </c>
      <c r="D169" s="73" t="s">
        <v>82</v>
      </c>
      <c r="E169" s="73" t="s">
        <v>177</v>
      </c>
      <c r="F169" s="74">
        <v>1</v>
      </c>
      <c r="G169" s="73" t="s">
        <v>193</v>
      </c>
      <c r="H169" s="73">
        <v>3.261</v>
      </c>
      <c r="I169" s="73">
        <v>2.963</v>
      </c>
      <c r="J169" s="73">
        <v>1775</v>
      </c>
      <c r="K169" s="73">
        <v>3.73</v>
      </c>
      <c r="L169" s="73">
        <v>20.15035</v>
      </c>
      <c r="M169" s="73">
        <v>81.65722</v>
      </c>
      <c r="N169" s="73">
        <v>1</v>
      </c>
    </row>
    <row r="170" spans="3:14" ht="15">
      <c r="C170" s="72">
        <v>90</v>
      </c>
      <c r="D170" s="73" t="s">
        <v>83</v>
      </c>
      <c r="E170" s="73" t="s">
        <v>178</v>
      </c>
      <c r="F170" s="74">
        <v>1</v>
      </c>
      <c r="G170" s="73" t="s">
        <v>115</v>
      </c>
      <c r="H170" s="73">
        <v>0.975</v>
      </c>
      <c r="I170" s="73">
        <v>0.525</v>
      </c>
      <c r="J170" s="73">
        <v>259</v>
      </c>
      <c r="K170" s="73">
        <v>1.0770199999999999</v>
      </c>
      <c r="L170" s="73">
        <v>20.151197</v>
      </c>
      <c r="M170" s="73">
        <v>81.656685</v>
      </c>
      <c r="N170" s="73">
        <v>1</v>
      </c>
    </row>
    <row r="171" spans="3:20" ht="15">
      <c r="C171" s="72">
        <v>91</v>
      </c>
      <c r="D171" s="73" t="s">
        <v>82</v>
      </c>
      <c r="E171" s="73" t="s">
        <v>179</v>
      </c>
      <c r="F171" s="74">
        <v>1</v>
      </c>
      <c r="G171" s="73" t="s">
        <v>193</v>
      </c>
      <c r="H171" s="73">
        <v>3.261</v>
      </c>
      <c r="I171" s="73">
        <v>2.963</v>
      </c>
      <c r="J171" s="73">
        <v>1775</v>
      </c>
      <c r="K171" s="73">
        <v>3.73</v>
      </c>
      <c r="L171" s="73">
        <v>20.152678</v>
      </c>
      <c r="M171" s="73">
        <v>81.65627</v>
      </c>
      <c r="N171" s="73">
        <v>1</v>
      </c>
      <c r="O171" s="88"/>
      <c r="P171" s="88"/>
      <c r="Q171" s="88"/>
      <c r="R171" s="88"/>
      <c r="S171" s="88"/>
      <c r="T171" s="88"/>
    </row>
    <row r="172" spans="3:20" ht="15">
      <c r="C172" s="72">
        <v>92</v>
      </c>
      <c r="D172" s="73" t="s">
        <v>82</v>
      </c>
      <c r="E172" s="73" t="s">
        <v>180</v>
      </c>
      <c r="F172" s="74">
        <v>1</v>
      </c>
      <c r="G172" s="73" t="s">
        <v>193</v>
      </c>
      <c r="H172" s="73">
        <v>3.261</v>
      </c>
      <c r="I172" s="73">
        <v>2.963</v>
      </c>
      <c r="J172" s="73">
        <v>1775</v>
      </c>
      <c r="K172" s="73">
        <v>3.73</v>
      </c>
      <c r="L172" s="73">
        <v>20.15297</v>
      </c>
      <c r="M172" s="73">
        <v>81.65621</v>
      </c>
      <c r="N172" s="73">
        <v>1</v>
      </c>
      <c r="O172" s="88"/>
      <c r="P172" s="88"/>
      <c r="Q172" s="88"/>
      <c r="R172" s="88"/>
      <c r="S172" s="88"/>
      <c r="T172" s="88"/>
    </row>
    <row r="173" spans="3:20" ht="15">
      <c r="C173" s="72">
        <v>93</v>
      </c>
      <c r="D173" s="73" t="s">
        <v>82</v>
      </c>
      <c r="E173" s="73" t="s">
        <v>181</v>
      </c>
      <c r="F173" s="74">
        <v>1</v>
      </c>
      <c r="G173" s="73" t="s">
        <v>193</v>
      </c>
      <c r="H173" s="73">
        <v>3.261</v>
      </c>
      <c r="I173" s="73">
        <v>2.963</v>
      </c>
      <c r="J173" s="73">
        <v>1775</v>
      </c>
      <c r="K173" s="73">
        <v>3.73</v>
      </c>
      <c r="L173" s="73">
        <v>20.153767</v>
      </c>
      <c r="M173" s="73">
        <v>81.65513</v>
      </c>
      <c r="N173" s="73">
        <v>1</v>
      </c>
      <c r="O173" s="88"/>
      <c r="P173" s="88"/>
      <c r="Q173" s="88"/>
      <c r="R173" s="88"/>
      <c r="S173" s="88"/>
      <c r="T173" s="88"/>
    </row>
    <row r="174" spans="3:20" ht="15">
      <c r="C174" s="72">
        <v>94</v>
      </c>
      <c r="D174" s="73" t="s">
        <v>82</v>
      </c>
      <c r="E174" s="73" t="s">
        <v>182</v>
      </c>
      <c r="F174" s="74">
        <v>1</v>
      </c>
      <c r="G174" s="73" t="s">
        <v>193</v>
      </c>
      <c r="H174" s="73">
        <v>3.261</v>
      </c>
      <c r="I174" s="73">
        <v>2.963</v>
      </c>
      <c r="J174" s="73">
        <v>1775</v>
      </c>
      <c r="K174" s="73">
        <v>3.73</v>
      </c>
      <c r="L174" s="73">
        <v>20.159088</v>
      </c>
      <c r="M174" s="73">
        <v>81.65381</v>
      </c>
      <c r="N174" s="73">
        <v>1</v>
      </c>
      <c r="O174" s="88"/>
      <c r="P174" s="88"/>
      <c r="Q174" s="88"/>
      <c r="R174" s="88"/>
      <c r="S174" s="88"/>
      <c r="T174" s="88"/>
    </row>
    <row r="175" spans="3:20" ht="15">
      <c r="C175" s="72">
        <v>95</v>
      </c>
      <c r="D175" s="73" t="s">
        <v>82</v>
      </c>
      <c r="E175" s="73" t="s">
        <v>183</v>
      </c>
      <c r="F175" s="74">
        <v>1</v>
      </c>
      <c r="G175" s="73" t="s">
        <v>193</v>
      </c>
      <c r="H175" s="73">
        <v>3.261</v>
      </c>
      <c r="I175" s="73">
        <v>2.963</v>
      </c>
      <c r="J175" s="73">
        <v>1775</v>
      </c>
      <c r="K175" s="73">
        <v>3.73</v>
      </c>
      <c r="L175" s="73">
        <v>20.160355</v>
      </c>
      <c r="M175" s="73">
        <v>81.653244</v>
      </c>
      <c r="N175" s="73">
        <v>1</v>
      </c>
      <c r="O175" s="88"/>
      <c r="P175" s="88"/>
      <c r="Q175" s="88"/>
      <c r="R175" s="88"/>
      <c r="S175" s="88"/>
      <c r="T175" s="88"/>
    </row>
    <row r="176" spans="3:20" ht="15">
      <c r="C176" s="72">
        <v>96</v>
      </c>
      <c r="D176" s="73" t="s">
        <v>83</v>
      </c>
      <c r="E176" s="73" t="s">
        <v>184</v>
      </c>
      <c r="F176" s="74">
        <v>1</v>
      </c>
      <c r="G176" s="73" t="s">
        <v>115</v>
      </c>
      <c r="H176" s="73">
        <v>0.975</v>
      </c>
      <c r="I176" s="73">
        <v>0.525</v>
      </c>
      <c r="J176" s="73">
        <v>259</v>
      </c>
      <c r="K176" s="73">
        <v>1.0770199999999999</v>
      </c>
      <c r="L176" s="73">
        <v>20.153948</v>
      </c>
      <c r="M176" s="73">
        <v>81.653046</v>
      </c>
      <c r="N176" s="73">
        <v>1</v>
      </c>
      <c r="O176" s="88"/>
      <c r="P176" s="88"/>
      <c r="Q176" s="88"/>
      <c r="R176" s="88"/>
      <c r="S176" s="88"/>
      <c r="T176" s="88"/>
    </row>
    <row r="177" spans="3:20" ht="15">
      <c r="C177" s="72">
        <v>97</v>
      </c>
      <c r="D177" s="75" t="s">
        <v>203</v>
      </c>
      <c r="E177" s="73" t="s">
        <v>216</v>
      </c>
      <c r="F177" s="76">
        <v>24</v>
      </c>
      <c r="G177" s="75"/>
      <c r="H177" s="77">
        <v>1.2240000000000002</v>
      </c>
      <c r="I177" s="77">
        <v>1.2000000000000002</v>
      </c>
      <c r="J177" s="77">
        <v>678.648</v>
      </c>
      <c r="K177" s="75">
        <v>8.399999999999999</v>
      </c>
      <c r="L177" s="78">
        <v>20.1661040878123</v>
      </c>
      <c r="M177" s="97">
        <v>81.6375140744095</v>
      </c>
      <c r="N177" s="73">
        <v>4</v>
      </c>
      <c r="O177" s="89"/>
      <c r="P177" s="90"/>
      <c r="Q177" s="90"/>
      <c r="R177" s="88"/>
      <c r="S177" s="88"/>
      <c r="T177" s="88"/>
    </row>
    <row r="178" spans="3:20" ht="15">
      <c r="C178" s="72">
        <v>98</v>
      </c>
      <c r="D178" s="75" t="s">
        <v>199</v>
      </c>
      <c r="E178" s="73" t="s">
        <v>216</v>
      </c>
      <c r="F178" s="76">
        <v>8</v>
      </c>
      <c r="G178" s="79" t="s">
        <v>205</v>
      </c>
      <c r="H178" s="80">
        <v>0.664</v>
      </c>
      <c r="I178" s="80">
        <v>0.648</v>
      </c>
      <c r="J178" s="80">
        <v>369.8666666666667</v>
      </c>
      <c r="K178" s="77">
        <v>8</v>
      </c>
      <c r="L178" s="79">
        <v>20.176668352593</v>
      </c>
      <c r="M178" s="97">
        <v>81.6451037887595</v>
      </c>
      <c r="N178" s="73">
        <v>2</v>
      </c>
      <c r="O178" s="91"/>
      <c r="P178" s="90"/>
      <c r="Q178" s="92"/>
      <c r="R178" s="88"/>
      <c r="S178" s="88"/>
      <c r="T178" s="88"/>
    </row>
    <row r="179" spans="3:20" ht="15">
      <c r="C179" s="72">
        <v>99</v>
      </c>
      <c r="D179" s="75" t="s">
        <v>199</v>
      </c>
      <c r="E179" s="73" t="s">
        <v>216</v>
      </c>
      <c r="F179" s="76">
        <v>11</v>
      </c>
      <c r="G179" s="79" t="s">
        <v>206</v>
      </c>
      <c r="H179" s="79">
        <v>1.6731</v>
      </c>
      <c r="I179" s="79">
        <v>1.6389999999999998</v>
      </c>
      <c r="J179" s="79">
        <v>931.249</v>
      </c>
      <c r="K179" s="77">
        <v>11</v>
      </c>
      <c r="L179" s="79">
        <v>20.1774704280058</v>
      </c>
      <c r="M179" s="97">
        <v>81.6419688571494</v>
      </c>
      <c r="N179" s="73">
        <v>3</v>
      </c>
      <c r="O179" s="91"/>
      <c r="P179" s="90"/>
      <c r="Q179" s="92"/>
      <c r="R179" s="88"/>
      <c r="S179" s="88"/>
      <c r="T179" s="88"/>
    </row>
    <row r="180" spans="3:20" ht="15">
      <c r="C180" s="72">
        <v>100</v>
      </c>
      <c r="D180" s="81" t="s">
        <v>204</v>
      </c>
      <c r="E180" s="73" t="s">
        <v>216</v>
      </c>
      <c r="F180" s="76">
        <v>1</v>
      </c>
      <c r="G180" s="78" t="s">
        <v>217</v>
      </c>
      <c r="H180" s="82">
        <v>1.3389820359281437</v>
      </c>
      <c r="I180" s="82">
        <v>1.1482035928143712</v>
      </c>
      <c r="J180" s="82">
        <v>694.5748502994012</v>
      </c>
      <c r="K180" s="82">
        <v>3.532934131736527</v>
      </c>
      <c r="L180" s="78">
        <v>20.1569992844539</v>
      </c>
      <c r="M180" s="97">
        <v>81.6276027397015</v>
      </c>
      <c r="N180" s="73">
        <v>4</v>
      </c>
      <c r="O180" s="93"/>
      <c r="P180" s="93"/>
      <c r="Q180" s="94"/>
      <c r="R180" s="91"/>
      <c r="S180" s="88"/>
      <c r="T180" s="88"/>
    </row>
    <row r="181" spans="3:20" ht="15">
      <c r="C181" s="72">
        <v>101</v>
      </c>
      <c r="D181" s="81" t="s">
        <v>204</v>
      </c>
      <c r="E181" s="73" t="s">
        <v>216</v>
      </c>
      <c r="F181" s="76">
        <v>1</v>
      </c>
      <c r="G181" s="78" t="s">
        <v>218</v>
      </c>
      <c r="H181" s="82">
        <v>0.8669341317365269</v>
      </c>
      <c r="I181" s="82">
        <v>0.7434131736526945</v>
      </c>
      <c r="J181" s="82">
        <v>449.7077844311377</v>
      </c>
      <c r="K181" s="82">
        <v>2.287425149700599</v>
      </c>
      <c r="L181" s="78">
        <v>20.1545012297035</v>
      </c>
      <c r="M181" s="97">
        <v>81.6523895979722</v>
      </c>
      <c r="N181" s="73">
        <v>3</v>
      </c>
      <c r="O181" s="93"/>
      <c r="P181" s="93"/>
      <c r="Q181" s="94"/>
      <c r="R181" s="91"/>
      <c r="S181" s="88"/>
      <c r="T181" s="88"/>
    </row>
    <row r="182" spans="3:20" ht="15">
      <c r="C182" s="72">
        <v>102</v>
      </c>
      <c r="D182" s="81" t="s">
        <v>204</v>
      </c>
      <c r="E182" s="73" t="s">
        <v>216</v>
      </c>
      <c r="F182" s="76">
        <v>1</v>
      </c>
      <c r="G182" s="78" t="s">
        <v>219</v>
      </c>
      <c r="H182" s="82">
        <v>1.077994011976048</v>
      </c>
      <c r="I182" s="82">
        <v>0.9244011976047904</v>
      </c>
      <c r="J182" s="82">
        <v>559.1916167664671</v>
      </c>
      <c r="K182" s="82">
        <v>2.8443113772455093</v>
      </c>
      <c r="L182" s="78">
        <v>20.1536218318588</v>
      </c>
      <c r="M182" s="97">
        <v>81.6516781794512</v>
      </c>
      <c r="N182" s="73">
        <v>6</v>
      </c>
      <c r="O182" s="93"/>
      <c r="P182" s="93"/>
      <c r="Q182" s="94"/>
      <c r="R182" s="89"/>
      <c r="S182" s="88"/>
      <c r="T182" s="88"/>
    </row>
    <row r="183" spans="3:20" ht="15">
      <c r="C183" s="72">
        <v>103</v>
      </c>
      <c r="D183" s="81" t="s">
        <v>204</v>
      </c>
      <c r="E183" s="73" t="s">
        <v>216</v>
      </c>
      <c r="F183" s="76">
        <v>1</v>
      </c>
      <c r="G183" s="78" t="s">
        <v>220</v>
      </c>
      <c r="H183" s="82">
        <v>0.9509041916167665</v>
      </c>
      <c r="I183" s="82">
        <v>0.8154191616766467</v>
      </c>
      <c r="J183" s="82">
        <v>493.2658682634731</v>
      </c>
      <c r="K183" s="82">
        <v>2.508982035928144</v>
      </c>
      <c r="L183" s="78">
        <v>20.1655536156574</v>
      </c>
      <c r="M183" s="97">
        <v>81.6621573309533</v>
      </c>
      <c r="N183" s="73">
        <v>2</v>
      </c>
      <c r="O183" s="93"/>
      <c r="P183" s="93"/>
      <c r="Q183" s="94"/>
      <c r="R183" s="88"/>
      <c r="S183" s="88"/>
      <c r="T183" s="88"/>
    </row>
    <row r="184" spans="3:20" ht="15">
      <c r="C184" s="72">
        <v>104</v>
      </c>
      <c r="D184" s="81" t="s">
        <v>204</v>
      </c>
      <c r="E184" s="73" t="s">
        <v>216</v>
      </c>
      <c r="F184" s="76">
        <v>1</v>
      </c>
      <c r="G184" s="83" t="s">
        <v>221</v>
      </c>
      <c r="H184" s="82">
        <v>1.5273473053892215</v>
      </c>
      <c r="I184" s="82">
        <v>1.3097305389221556</v>
      </c>
      <c r="J184" s="82">
        <v>792.2862275449102</v>
      </c>
      <c r="K184" s="82">
        <v>4.029940119760479</v>
      </c>
      <c r="L184" s="78">
        <v>20.1661040878123</v>
      </c>
      <c r="M184" s="97">
        <v>81.6375140744095</v>
      </c>
      <c r="N184" s="73">
        <v>4</v>
      </c>
      <c r="O184" s="93"/>
      <c r="P184" s="95"/>
      <c r="Q184" s="94"/>
      <c r="R184" s="88"/>
      <c r="S184" s="88"/>
      <c r="T184" s="88"/>
    </row>
    <row r="185" spans="3:20" ht="15">
      <c r="C185" s="72">
        <v>105</v>
      </c>
      <c r="D185" s="75" t="s">
        <v>202</v>
      </c>
      <c r="E185" s="73" t="s">
        <v>216</v>
      </c>
      <c r="F185" s="76">
        <v>1</v>
      </c>
      <c r="G185" s="79" t="s">
        <v>207</v>
      </c>
      <c r="H185" s="79">
        <v>11.93</v>
      </c>
      <c r="I185" s="79">
        <v>2.025</v>
      </c>
      <c r="J185" s="79">
        <v>1049.222797927461</v>
      </c>
      <c r="K185" s="79">
        <v>8</v>
      </c>
      <c r="L185" s="79">
        <v>20.176668352593</v>
      </c>
      <c r="M185" s="97">
        <v>81.6451037887595</v>
      </c>
      <c r="N185" s="73">
        <v>5</v>
      </c>
      <c r="O185" s="91"/>
      <c r="P185" s="91"/>
      <c r="Q185" s="91"/>
      <c r="R185" s="88"/>
      <c r="S185" s="88"/>
      <c r="T185" s="88"/>
    </row>
    <row r="186" spans="3:20" ht="15">
      <c r="C186" s="72">
        <v>106</v>
      </c>
      <c r="D186" s="75" t="s">
        <v>202</v>
      </c>
      <c r="E186" s="73" t="s">
        <v>216</v>
      </c>
      <c r="F186" s="76">
        <v>1</v>
      </c>
      <c r="G186" s="79" t="s">
        <v>208</v>
      </c>
      <c r="H186" s="79">
        <v>14.16</v>
      </c>
      <c r="I186" s="79">
        <v>2.4</v>
      </c>
      <c r="J186" s="79">
        <v>1243.5233160621763</v>
      </c>
      <c r="K186" s="79">
        <v>9.5</v>
      </c>
      <c r="L186" s="79">
        <v>20.1774704280058</v>
      </c>
      <c r="M186" s="97">
        <v>81.6419688571494</v>
      </c>
      <c r="N186" s="73">
        <v>5</v>
      </c>
      <c r="O186" s="91"/>
      <c r="P186" s="91"/>
      <c r="Q186" s="91"/>
      <c r="R186" s="88"/>
      <c r="S186" s="88"/>
      <c r="T186" s="88"/>
    </row>
    <row r="187" spans="3:20" ht="15">
      <c r="C187" s="72">
        <v>107</v>
      </c>
      <c r="D187" s="75" t="s">
        <v>201</v>
      </c>
      <c r="E187" s="73" t="s">
        <v>216</v>
      </c>
      <c r="F187" s="76">
        <v>1</v>
      </c>
      <c r="G187" s="84" t="s">
        <v>209</v>
      </c>
      <c r="H187" s="85">
        <v>0.963</v>
      </c>
      <c r="I187" s="85">
        <v>0.18</v>
      </c>
      <c r="J187" s="79">
        <v>95</v>
      </c>
      <c r="K187" s="85">
        <v>10</v>
      </c>
      <c r="L187" s="79">
        <v>20.168961542993</v>
      </c>
      <c r="M187" s="97">
        <v>81.6330283777281</v>
      </c>
      <c r="N187" s="73">
        <v>1</v>
      </c>
      <c r="O187" s="91"/>
      <c r="P187" s="92"/>
      <c r="Q187" s="96"/>
      <c r="R187" s="88"/>
      <c r="S187" s="88"/>
      <c r="T187" s="88"/>
    </row>
    <row r="188" spans="3:20" ht="15">
      <c r="C188" s="72">
        <v>108</v>
      </c>
      <c r="D188" s="75" t="s">
        <v>201</v>
      </c>
      <c r="E188" s="73" t="s">
        <v>216</v>
      </c>
      <c r="F188" s="76">
        <v>1</v>
      </c>
      <c r="G188" s="84" t="s">
        <v>210</v>
      </c>
      <c r="H188" s="85">
        <v>1.37</v>
      </c>
      <c r="I188" s="85">
        <v>0.26</v>
      </c>
      <c r="J188" s="85">
        <v>135</v>
      </c>
      <c r="K188" s="85">
        <v>15</v>
      </c>
      <c r="L188" s="79">
        <v>20.1738695224182</v>
      </c>
      <c r="M188" s="97">
        <v>81.6331152647039</v>
      </c>
      <c r="N188" s="73">
        <v>1</v>
      </c>
      <c r="O188" s="91"/>
      <c r="P188" s="92"/>
      <c r="Q188" s="96"/>
      <c r="R188" s="88"/>
      <c r="S188" s="88"/>
      <c r="T188" s="88"/>
    </row>
    <row r="189" spans="3:20" ht="15">
      <c r="C189" s="72">
        <v>109</v>
      </c>
      <c r="D189" s="75" t="s">
        <v>201</v>
      </c>
      <c r="E189" s="73" t="s">
        <v>216</v>
      </c>
      <c r="F189" s="76">
        <v>1</v>
      </c>
      <c r="G189" s="84" t="s">
        <v>211</v>
      </c>
      <c r="H189" s="85">
        <v>1.2</v>
      </c>
      <c r="I189" s="85">
        <v>0.23</v>
      </c>
      <c r="J189" s="85">
        <v>120</v>
      </c>
      <c r="K189" s="85">
        <v>12</v>
      </c>
      <c r="L189" s="79">
        <v>20.1693214472073</v>
      </c>
      <c r="M189" s="97">
        <v>81.6359132727845</v>
      </c>
      <c r="N189" s="73">
        <v>1</v>
      </c>
      <c r="O189" s="91"/>
      <c r="P189" s="92"/>
      <c r="Q189" s="96"/>
      <c r="R189" s="88"/>
      <c r="S189" s="88"/>
      <c r="T189" s="88"/>
    </row>
    <row r="190" spans="3:20" ht="15">
      <c r="C190" s="72">
        <v>110</v>
      </c>
      <c r="D190" s="75" t="s">
        <v>201</v>
      </c>
      <c r="E190" s="73" t="s">
        <v>216</v>
      </c>
      <c r="F190" s="76">
        <v>1</v>
      </c>
      <c r="G190" s="86" t="s">
        <v>212</v>
      </c>
      <c r="H190" s="85">
        <v>1.7</v>
      </c>
      <c r="I190" s="85">
        <v>0.35</v>
      </c>
      <c r="J190" s="85">
        <v>181</v>
      </c>
      <c r="K190" s="85">
        <v>25</v>
      </c>
      <c r="L190" s="79">
        <v>20.1725113211016</v>
      </c>
      <c r="M190" s="97">
        <v>81.634597253819</v>
      </c>
      <c r="N190" s="73">
        <v>1</v>
      </c>
      <c r="O190" s="91"/>
      <c r="P190" s="92"/>
      <c r="Q190" s="96"/>
      <c r="R190" s="88"/>
      <c r="S190" s="88"/>
      <c r="T190" s="88"/>
    </row>
    <row r="191" spans="3:20" ht="15">
      <c r="C191" s="72">
        <v>111</v>
      </c>
      <c r="D191" s="75" t="s">
        <v>201</v>
      </c>
      <c r="E191" s="73" t="s">
        <v>216</v>
      </c>
      <c r="F191" s="76">
        <v>1</v>
      </c>
      <c r="G191" s="84" t="s">
        <v>211</v>
      </c>
      <c r="H191" s="85">
        <v>1.2</v>
      </c>
      <c r="I191" s="85">
        <v>0.23</v>
      </c>
      <c r="J191" s="77"/>
      <c r="K191" s="85">
        <v>12</v>
      </c>
      <c r="L191" s="79">
        <v>20.1685997430052</v>
      </c>
      <c r="M191" s="97">
        <v>81.6525280501084</v>
      </c>
      <c r="N191" s="73">
        <v>1</v>
      </c>
      <c r="O191" s="91"/>
      <c r="P191" s="92"/>
      <c r="Q191" s="96"/>
      <c r="R191" s="88"/>
      <c r="S191" s="88"/>
      <c r="T191" s="88"/>
    </row>
    <row r="192" spans="3:20" ht="15">
      <c r="C192" s="72">
        <v>112</v>
      </c>
      <c r="D192" s="75" t="s">
        <v>201</v>
      </c>
      <c r="E192" s="73" t="s">
        <v>216</v>
      </c>
      <c r="F192" s="76">
        <v>1</v>
      </c>
      <c r="G192" s="84" t="s">
        <v>209</v>
      </c>
      <c r="H192" s="85">
        <v>0.963</v>
      </c>
      <c r="I192" s="85">
        <v>0.18</v>
      </c>
      <c r="J192" s="79">
        <v>95</v>
      </c>
      <c r="K192" s="85">
        <v>10</v>
      </c>
      <c r="L192" s="79">
        <v>20.1656593734565</v>
      </c>
      <c r="M192" s="97">
        <v>81.6515302352529</v>
      </c>
      <c r="N192" s="73">
        <v>1</v>
      </c>
      <c r="O192" s="91"/>
      <c r="P192" s="92"/>
      <c r="Q192" s="96"/>
      <c r="R192" s="88"/>
      <c r="S192" s="88"/>
      <c r="T192" s="88"/>
    </row>
    <row r="193" spans="3:20" ht="15">
      <c r="C193" s="72">
        <v>113</v>
      </c>
      <c r="D193" s="75" t="s">
        <v>201</v>
      </c>
      <c r="E193" s="73" t="s">
        <v>216</v>
      </c>
      <c r="F193" s="76">
        <v>1</v>
      </c>
      <c r="G193" s="84" t="s">
        <v>211</v>
      </c>
      <c r="H193" s="85">
        <v>1.2</v>
      </c>
      <c r="I193" s="85">
        <v>0.23</v>
      </c>
      <c r="J193" s="85">
        <v>135</v>
      </c>
      <c r="K193" s="85">
        <v>12</v>
      </c>
      <c r="L193" s="79">
        <v>20.1696051137093</v>
      </c>
      <c r="M193" s="97">
        <v>81.6493598209131</v>
      </c>
      <c r="N193" s="73">
        <v>1</v>
      </c>
      <c r="O193" s="91"/>
      <c r="P193" s="92"/>
      <c r="Q193" s="96"/>
      <c r="R193" s="88"/>
      <c r="S193" s="88"/>
      <c r="T193" s="88"/>
    </row>
    <row r="194" spans="3:20" ht="15">
      <c r="C194" s="72">
        <v>114</v>
      </c>
      <c r="D194" s="75" t="s">
        <v>201</v>
      </c>
      <c r="E194" s="73" t="s">
        <v>216</v>
      </c>
      <c r="F194" s="76">
        <v>1</v>
      </c>
      <c r="G194" s="84" t="s">
        <v>210</v>
      </c>
      <c r="H194" s="85">
        <v>1.37</v>
      </c>
      <c r="I194" s="85">
        <v>0.26</v>
      </c>
      <c r="J194" s="85">
        <v>120</v>
      </c>
      <c r="K194" s="85">
        <v>15</v>
      </c>
      <c r="L194" s="79">
        <v>20.1718346546172</v>
      </c>
      <c r="M194" s="97">
        <v>81.647290148148</v>
      </c>
      <c r="N194" s="73">
        <v>1</v>
      </c>
      <c r="O194" s="91"/>
      <c r="P194" s="92"/>
      <c r="Q194" s="96"/>
      <c r="R194" s="88"/>
      <c r="S194" s="88"/>
      <c r="T194" s="88"/>
    </row>
    <row r="195" spans="3:20" ht="15">
      <c r="C195" s="72">
        <v>115</v>
      </c>
      <c r="D195" s="75" t="s">
        <v>201</v>
      </c>
      <c r="E195" s="73" t="s">
        <v>216</v>
      </c>
      <c r="F195" s="76">
        <v>1</v>
      </c>
      <c r="G195" s="86" t="s">
        <v>212</v>
      </c>
      <c r="H195" s="85">
        <v>1.7</v>
      </c>
      <c r="I195" s="85">
        <v>0.35</v>
      </c>
      <c r="J195" s="85">
        <v>181</v>
      </c>
      <c r="K195" s="85">
        <v>25</v>
      </c>
      <c r="L195" s="79">
        <v>20.1750302021451</v>
      </c>
      <c r="M195" s="97">
        <v>81.6363043791822</v>
      </c>
      <c r="N195" s="73">
        <v>1</v>
      </c>
      <c r="O195" s="91"/>
      <c r="P195" s="92"/>
      <c r="Q195" s="96"/>
      <c r="R195" s="88"/>
      <c r="S195" s="88"/>
      <c r="T195" s="88"/>
    </row>
    <row r="196" spans="3:20" ht="15">
      <c r="C196" s="72">
        <v>116</v>
      </c>
      <c r="D196" s="75" t="s">
        <v>200</v>
      </c>
      <c r="E196" s="73" t="s">
        <v>216</v>
      </c>
      <c r="F196" s="76">
        <v>3</v>
      </c>
      <c r="G196" s="81" t="s">
        <v>213</v>
      </c>
      <c r="H196" s="77">
        <v>0.255</v>
      </c>
      <c r="I196" s="77">
        <v>0.23099999999999998</v>
      </c>
      <c r="J196" s="77">
        <v>119.688</v>
      </c>
      <c r="K196" s="77">
        <v>0.15000000000000002</v>
      </c>
      <c r="L196" s="79">
        <v>20.166606</v>
      </c>
      <c r="M196" s="77">
        <v>81.6621565</v>
      </c>
      <c r="N196" s="73">
        <v>0</v>
      </c>
      <c r="O196" s="89"/>
      <c r="P196" s="92"/>
      <c r="Q196" s="92"/>
      <c r="R196" s="88"/>
      <c r="S196" s="88"/>
      <c r="T196" s="88"/>
    </row>
    <row r="197" spans="3:20" ht="15">
      <c r="C197" s="72">
        <v>117</v>
      </c>
      <c r="D197" s="75" t="s">
        <v>200</v>
      </c>
      <c r="E197" s="73" t="s">
        <v>216</v>
      </c>
      <c r="F197" s="76">
        <v>6</v>
      </c>
      <c r="G197" s="81" t="s">
        <v>214</v>
      </c>
      <c r="H197" s="77">
        <v>0.40800000000000003</v>
      </c>
      <c r="I197" s="77">
        <v>0.354</v>
      </c>
      <c r="J197" s="77">
        <v>183.414</v>
      </c>
      <c r="K197" s="77">
        <v>0.30000000000000004</v>
      </c>
      <c r="L197" s="79">
        <v>20.165513</v>
      </c>
      <c r="M197" s="77">
        <v>81.6516706</v>
      </c>
      <c r="N197" s="73">
        <v>0</v>
      </c>
      <c r="O197" s="89"/>
      <c r="P197" s="92"/>
      <c r="Q197" s="92"/>
      <c r="R197" s="88"/>
      <c r="S197" s="88"/>
      <c r="T197" s="88"/>
    </row>
    <row r="198" spans="3:20" ht="15">
      <c r="C198" s="72">
        <v>118</v>
      </c>
      <c r="D198" s="75" t="s">
        <v>200</v>
      </c>
      <c r="E198" s="73" t="s">
        <v>216</v>
      </c>
      <c r="F198" s="76">
        <v>5</v>
      </c>
      <c r="G198" s="81" t="s">
        <v>215</v>
      </c>
      <c r="H198" s="77">
        <v>0.385</v>
      </c>
      <c r="I198" s="77">
        <v>0.35000000000000003</v>
      </c>
      <c r="J198" s="77">
        <v>181.345</v>
      </c>
      <c r="K198" s="77">
        <v>0.25</v>
      </c>
      <c r="L198" s="79">
        <v>20.154523</v>
      </c>
      <c r="M198" s="77">
        <v>81.6276011</v>
      </c>
      <c r="N198" s="73">
        <v>0</v>
      </c>
      <c r="O198" s="89"/>
      <c r="P198" s="92"/>
      <c r="Q198" s="92"/>
      <c r="R198" s="88"/>
      <c r="S198" s="88"/>
      <c r="T198" s="88"/>
    </row>
    <row r="199" spans="3:20" ht="15">
      <c r="C199" s="72">
        <v>119</v>
      </c>
      <c r="D199" s="75" t="s">
        <v>200</v>
      </c>
      <c r="E199" s="73" t="s">
        <v>216</v>
      </c>
      <c r="F199" s="76">
        <v>4</v>
      </c>
      <c r="G199" s="81" t="s">
        <v>213</v>
      </c>
      <c r="H199" s="77">
        <v>0.34</v>
      </c>
      <c r="I199" s="77">
        <v>0.308</v>
      </c>
      <c r="J199" s="77">
        <v>159.584</v>
      </c>
      <c r="K199" s="77">
        <v>0.2</v>
      </c>
      <c r="L199" s="77">
        <v>20.156991</v>
      </c>
      <c r="M199" s="77">
        <v>81.6523856</v>
      </c>
      <c r="N199" s="73">
        <v>0</v>
      </c>
      <c r="O199" s="89"/>
      <c r="P199" s="92"/>
      <c r="Q199" s="92"/>
      <c r="R199" s="89"/>
      <c r="S199" s="88"/>
      <c r="T199" s="88"/>
    </row>
    <row r="200" spans="7:20" ht="15">
      <c r="G200" s="92"/>
      <c r="H200" s="88"/>
      <c r="I200" s="87"/>
      <c r="O200" s="88"/>
      <c r="P200" s="88"/>
      <c r="Q200" s="88"/>
      <c r="R200" s="89"/>
      <c r="S200" s="88"/>
      <c r="T200" s="88"/>
    </row>
    <row r="201" spans="7:20" ht="15">
      <c r="G201" s="88"/>
      <c r="H201" s="88"/>
      <c r="I201" s="87"/>
      <c r="O201" s="88"/>
      <c r="P201" s="88"/>
      <c r="Q201" s="88"/>
      <c r="R201" s="89"/>
      <c r="S201" s="88"/>
      <c r="T201" s="88"/>
    </row>
    <row r="202" spans="7:20" ht="15">
      <c r="G202" s="87"/>
      <c r="H202" s="87"/>
      <c r="I202" s="87"/>
      <c r="O202" s="88"/>
      <c r="P202" s="88"/>
      <c r="Q202" s="88"/>
      <c r="R202" s="89"/>
      <c r="S202" s="88"/>
      <c r="T202" s="88"/>
    </row>
    <row r="203" spans="7:20" ht="15">
      <c r="G203" s="87"/>
      <c r="H203" s="87"/>
      <c r="I203" s="87"/>
      <c r="O203" s="88"/>
      <c r="P203" s="88"/>
      <c r="Q203" s="88"/>
      <c r="R203" s="89"/>
      <c r="S203" s="88"/>
      <c r="T203" s="88"/>
    </row>
    <row r="204" spans="7:20" ht="15">
      <c r="G204" s="87"/>
      <c r="H204" s="87"/>
      <c r="I204" s="87"/>
      <c r="O204" s="88"/>
      <c r="P204" s="88"/>
      <c r="Q204" s="88"/>
      <c r="R204" s="89"/>
      <c r="S204" s="88"/>
      <c r="T204" s="88"/>
    </row>
    <row r="205" spans="15:20" ht="15">
      <c r="O205" s="88"/>
      <c r="P205" s="88"/>
      <c r="Q205" s="88"/>
      <c r="R205" s="89"/>
      <c r="S205" s="88"/>
      <c r="T205" s="88"/>
    </row>
    <row r="206" spans="15:20" ht="15">
      <c r="O206" s="88"/>
      <c r="P206" s="88"/>
      <c r="Q206" s="88"/>
      <c r="R206" s="89"/>
      <c r="S206" s="88"/>
      <c r="T206" s="88"/>
    </row>
    <row r="207" spans="15:20" ht="15">
      <c r="O207" s="88"/>
      <c r="P207" s="88"/>
      <c r="Q207" s="88"/>
      <c r="R207" s="89"/>
      <c r="S207" s="88"/>
      <c r="T207" s="88"/>
    </row>
    <row r="208" spans="15:20" ht="15">
      <c r="O208" s="88"/>
      <c r="P208" s="88"/>
      <c r="Q208" s="88"/>
      <c r="R208" s="89"/>
      <c r="S208" s="88"/>
      <c r="T208" s="88"/>
    </row>
    <row r="209" spans="15:20" ht="15">
      <c r="O209" s="88"/>
      <c r="P209" s="88"/>
      <c r="Q209" s="88"/>
      <c r="R209" s="89"/>
      <c r="S209" s="88"/>
      <c r="T209" s="88"/>
    </row>
    <row r="210" spans="15:20" ht="15">
      <c r="O210" s="88"/>
      <c r="P210" s="88"/>
      <c r="Q210" s="88"/>
      <c r="R210" s="89"/>
      <c r="S210" s="88"/>
      <c r="T210" s="88"/>
    </row>
    <row r="211" spans="15:20" ht="15">
      <c r="O211" s="88"/>
      <c r="P211" s="88"/>
      <c r="Q211" s="88"/>
      <c r="R211" s="89"/>
      <c r="S211" s="88"/>
      <c r="T211" s="88"/>
    </row>
    <row r="212" spans="15:20" ht="15">
      <c r="O212" s="88"/>
      <c r="P212" s="88"/>
      <c r="Q212" s="88"/>
      <c r="R212" s="89"/>
      <c r="S212" s="88"/>
      <c r="T212" s="88"/>
    </row>
    <row r="213" spans="15:20" ht="15">
      <c r="O213" s="88"/>
      <c r="P213" s="88"/>
      <c r="Q213" s="88"/>
      <c r="R213" s="89"/>
      <c r="S213" s="88"/>
      <c r="T213" s="88"/>
    </row>
    <row r="214" spans="15:20" ht="15">
      <c r="O214" s="88"/>
      <c r="P214" s="88"/>
      <c r="Q214" s="88"/>
      <c r="R214" s="89"/>
      <c r="S214" s="88"/>
      <c r="T214" s="88"/>
    </row>
    <row r="215" spans="15:20" ht="15">
      <c r="O215" s="88"/>
      <c r="P215" s="88"/>
      <c r="Q215" s="88"/>
      <c r="R215" s="89"/>
      <c r="S215" s="88"/>
      <c r="T215" s="88"/>
    </row>
    <row r="216" spans="15:20" ht="15">
      <c r="O216" s="88"/>
      <c r="P216" s="88"/>
      <c r="Q216" s="88"/>
      <c r="R216" s="89"/>
      <c r="S216" s="88"/>
      <c r="T216" s="88"/>
    </row>
    <row r="217" spans="15:20" ht="15">
      <c r="O217" s="88"/>
      <c r="P217" s="88"/>
      <c r="Q217" s="88"/>
      <c r="R217" s="89"/>
      <c r="S217" s="88"/>
      <c r="T217" s="88"/>
    </row>
    <row r="218" spans="15:20" ht="15">
      <c r="O218" s="88"/>
      <c r="P218" s="88"/>
      <c r="Q218" s="88"/>
      <c r="R218" s="89"/>
      <c r="S218" s="88"/>
      <c r="T218" s="88"/>
    </row>
    <row r="219" spans="15:20" ht="15">
      <c r="O219" s="88"/>
      <c r="P219" s="88"/>
      <c r="Q219" s="88"/>
      <c r="R219" s="89"/>
      <c r="S219" s="88"/>
      <c r="T219" s="88"/>
    </row>
    <row r="220" spans="15:20" ht="15">
      <c r="O220" s="88"/>
      <c r="P220" s="88"/>
      <c r="Q220" s="88"/>
      <c r="R220" s="89"/>
      <c r="S220" s="88"/>
      <c r="T220" s="88"/>
    </row>
    <row r="221" spans="15:20" ht="15">
      <c r="O221" s="88"/>
      <c r="P221" s="88"/>
      <c r="Q221" s="88"/>
      <c r="R221" s="89"/>
      <c r="S221" s="88"/>
      <c r="T221" s="88"/>
    </row>
    <row r="222" spans="15:20" ht="15">
      <c r="O222" s="88"/>
      <c r="P222" s="88"/>
      <c r="Q222" s="88"/>
      <c r="R222" s="89"/>
      <c r="S222" s="88"/>
      <c r="T222" s="88"/>
    </row>
    <row r="223" spans="15:20" ht="15">
      <c r="O223" s="88"/>
      <c r="P223" s="88"/>
      <c r="Q223" s="88"/>
      <c r="R223" s="89"/>
      <c r="S223" s="88"/>
      <c r="T223" s="88"/>
    </row>
    <row r="224" spans="15:20" ht="15">
      <c r="O224" s="88"/>
      <c r="P224" s="88"/>
      <c r="Q224" s="88"/>
      <c r="R224" s="89"/>
      <c r="S224" s="88"/>
      <c r="T224" s="88"/>
    </row>
    <row r="225" spans="15:20" ht="15">
      <c r="O225" s="88"/>
      <c r="P225" s="88"/>
      <c r="Q225" s="88"/>
      <c r="R225" s="89"/>
      <c r="S225" s="88"/>
      <c r="T225" s="88"/>
    </row>
    <row r="226" spans="15:20" ht="15">
      <c r="O226" s="88"/>
      <c r="P226" s="88"/>
      <c r="Q226" s="88"/>
      <c r="R226" s="88"/>
      <c r="S226" s="88"/>
      <c r="T226" s="88"/>
    </row>
  </sheetData>
  <autoFilter ref="D80:J176"/>
  <mergeCells count="9">
    <mergeCell ref="E73:F73"/>
    <mergeCell ref="E10:J10"/>
    <mergeCell ref="C67:N67"/>
    <mergeCell ref="C3:N3"/>
    <mergeCell ref="C4:N4"/>
    <mergeCell ref="E68:F68"/>
    <mergeCell ref="E69:F69"/>
    <mergeCell ref="E70:F70"/>
    <mergeCell ref="E71:F71"/>
  </mergeCells>
  <dataValidations count="1">
    <dataValidation type="list" allowBlank="1" showInputMessage="1" showErrorMessage="1" sqref="D185:D199 D177:D179">
      <formula1>$C$209:$C$229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Nitin kumar</cp:lastModifiedBy>
  <dcterms:created xsi:type="dcterms:W3CDTF">2020-12-28T07:59:11Z</dcterms:created>
  <dcterms:modified xsi:type="dcterms:W3CDTF">2022-01-10T11:12:20Z</dcterms:modified>
  <cp:category/>
  <cp:version/>
  <cp:contentType/>
  <cp:contentStatus/>
</cp:coreProperties>
</file>