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75" yWindow="600" windowWidth="15600" windowHeight="10920" activeTab="0"/>
  </bookViews>
  <sheets>
    <sheet name="Bhilai" sheetId="2" r:id="rId1"/>
  </sheets>
  <definedNames>
    <definedName name="_xlnm._FilterDatabase" localSheetId="0" hidden="1">'Bhilai'!$B$70:$M$239</definedName>
  </definedNames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<sst xmlns="http://schemas.openxmlformats.org/spreadsheetml/2006/main" count="721" uniqueCount="396">
  <si>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</si>
  <si>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</si>
  <si>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</si>
  <si>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</si>
  <si>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</si>
  <si>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</si>
  <si>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</si>
  <si>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</si>
  <si>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</si>
  <si>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</si>
  <si>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</si>
  <si>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</si>
  <si>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</si>
  <si>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</si>
  <si>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</si>
  <si>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</si>
  <si>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</si>
  <si>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</si>
  <si>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</si>
  <si>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</si>
  <si>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</si>
  <si>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</si>
  <si>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</si>
  <si>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</si>
  <si>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</si>
  <si>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</si>
  <si>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</si>
  <si>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</si>
  <si>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</si>
  <si>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</si>
  <si>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</si>
  <si>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</si>
  <si>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</si>
  <si>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</si>
  <si>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</si>
  <si>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</si>
  <si>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</si>
  <si>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</si>
  <si>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</si>
  <si>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</si>
  <si>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</si>
  <si>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</si>
  <si>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</si>
  <si>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</si>
  <si>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</si>
  <si>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</si>
  <si>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</si>
  <si>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</si>
  <si>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</si>
  <si>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</si>
  <si>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</si>
  <si>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</si>
  <si>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</si>
  <si>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</si>
  <si>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</si>
  <si>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</si>
  <si>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</si>
  <si>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</si>
  <si>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</si>
  <si>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</si>
  <si>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</si>
  <si>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</si>
  <si>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</si>
  <si>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</si>
  <si>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</si>
  <si>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</si>
  <si>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</si>
  <si>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</si>
  <si>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</si>
  <si>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</si>
  <si>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</si>
  <si>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</si>
  <si>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</si>
  <si>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</si>
  <si>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</si>
  <si>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</si>
  <si>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</si>
  <si>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</si>
  <si>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</si>
  <si>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 xml:space="preserve">लागू नहीं </t>
  </si>
  <si>
    <t xml:space="preserve">योग :- </t>
  </si>
  <si>
    <t>4G2G5D3d</t>
  </si>
  <si>
    <t>KANKER</t>
  </si>
  <si>
    <t>Charama</t>
  </si>
  <si>
    <t>Bhilai</t>
  </si>
  <si>
    <t>Bhilai, Telguda, Tansi</t>
  </si>
  <si>
    <t>Sandy loam, clay</t>
  </si>
  <si>
    <t>डबरी निर्माण (Farm Pond)</t>
  </si>
  <si>
    <t>मतस्य पालन हेतु तालाब निर्माण</t>
  </si>
  <si>
    <t>भुमि सुधार (Land Dev.)</t>
  </si>
  <si>
    <t>brushwood</t>
  </si>
  <si>
    <t>iDdk Q'kZ</t>
  </si>
  <si>
    <t>eqxhZ 'ksM</t>
  </si>
  <si>
    <t>cdjh 'ksM</t>
  </si>
  <si>
    <t>dhanaji/sivnath</t>
  </si>
  <si>
    <t>Savita/Krishna</t>
  </si>
  <si>
    <t>Lakhan/Hinchharam</t>
  </si>
  <si>
    <t>Brijbai/Durdeshi</t>
  </si>
  <si>
    <t xml:space="preserve">katik ram / bachu ram </t>
  </si>
  <si>
    <t xml:space="preserve">lakchami / durdeshe </t>
  </si>
  <si>
    <t xml:space="preserve">babu lal / paras ram </t>
  </si>
  <si>
    <t xml:space="preserve">bagwati bai / bali ram </t>
  </si>
  <si>
    <t xml:space="preserve">punit /camraram </t>
  </si>
  <si>
    <t xml:space="preserve">hemlal / milau ram </t>
  </si>
  <si>
    <t xml:space="preserve">tikeswari / krisna </t>
  </si>
  <si>
    <t xml:space="preserve">rameshwar / ramsing </t>
  </si>
  <si>
    <t>30*30*3</t>
  </si>
  <si>
    <t>25*25*3</t>
  </si>
  <si>
    <t>10*10*3</t>
  </si>
  <si>
    <t>80*80*3</t>
  </si>
  <si>
    <t>20.52.4365</t>
  </si>
  <si>
    <t>81.39.5507</t>
  </si>
  <si>
    <t>20.52.1157</t>
  </si>
  <si>
    <t>81.38.5623</t>
  </si>
  <si>
    <t>20.52.103</t>
  </si>
  <si>
    <t>81.38.3917</t>
  </si>
  <si>
    <t>20.50.3892</t>
  </si>
  <si>
    <t>81.38.3745</t>
  </si>
  <si>
    <t>20.51.202</t>
  </si>
  <si>
    <t>81.38.7562</t>
  </si>
  <si>
    <t>20.51.051</t>
  </si>
  <si>
    <t>81.38.083</t>
  </si>
  <si>
    <t>20.51.0627</t>
  </si>
  <si>
    <t>81.38.0535</t>
  </si>
  <si>
    <t>20.50.4443</t>
  </si>
  <si>
    <t>81.38.3482</t>
  </si>
  <si>
    <t>20.52.4565</t>
  </si>
  <si>
    <t>81.40.52</t>
  </si>
  <si>
    <t>20.52.4856</t>
  </si>
  <si>
    <t>81.39.5573</t>
  </si>
  <si>
    <t>20.50.5758</t>
  </si>
  <si>
    <t>puspa bai /lakhan lal</t>
  </si>
  <si>
    <t xml:space="preserve">damni / sambhu ram </t>
  </si>
  <si>
    <t xml:space="preserve">sita bai /punu ram </t>
  </si>
  <si>
    <t xml:space="preserve">gita bai / pati ram </t>
  </si>
  <si>
    <t>parmila bai / surandr</t>
  </si>
  <si>
    <t xml:space="preserve">nakchedin bai / maglu ram </t>
  </si>
  <si>
    <t xml:space="preserve">dineswari / komal </t>
  </si>
  <si>
    <t>kanaklata/baliram</t>
  </si>
  <si>
    <t xml:space="preserve">satni bai / jali ram </t>
  </si>
  <si>
    <t xml:space="preserve">puspa bai / lakhan lal </t>
  </si>
  <si>
    <t xml:space="preserve">baysakhu / fulsing </t>
  </si>
  <si>
    <t>Kumaribai/Mehattar</t>
  </si>
  <si>
    <t>Rajeshwar/Sukhlal</t>
  </si>
  <si>
    <t>Kiran/Shyamsingh</t>
  </si>
  <si>
    <t xml:space="preserve">man bai / gayndu ram </t>
  </si>
  <si>
    <t xml:space="preserve">ramkali / nohar </t>
  </si>
  <si>
    <t xml:space="preserve">mankuwar / ganesh ram </t>
  </si>
  <si>
    <t xml:space="preserve">depika / chintaram </t>
  </si>
  <si>
    <t xml:space="preserve">khanhiya / sambhu ram </t>
  </si>
  <si>
    <t xml:space="preserve">parmila / hiraram </t>
  </si>
  <si>
    <t xml:space="preserve">anandi / katik ram </t>
  </si>
  <si>
    <t xml:space="preserve">chameli / bhusan </t>
  </si>
  <si>
    <t xml:space="preserve">chintaram / bindal </t>
  </si>
  <si>
    <t xml:space="preserve">fagani bai / dukhram </t>
  </si>
  <si>
    <t xml:space="preserve">ved bai / vikram </t>
  </si>
  <si>
    <t xml:space="preserve">janki / chandan sing </t>
  </si>
  <si>
    <t xml:space="preserve">janki /chandrbhan </t>
  </si>
  <si>
    <t xml:space="preserve">agani bai / chedu ram </t>
  </si>
  <si>
    <t xml:space="preserve">kala bai / rohit </t>
  </si>
  <si>
    <t xml:space="preserve">ramotin / chagru ram </t>
  </si>
  <si>
    <t xml:space="preserve">savitri / mahes kumar </t>
  </si>
  <si>
    <t xml:space="preserve">basntin / hemraj </t>
  </si>
  <si>
    <t xml:space="preserve">anjna bai / lambodar </t>
  </si>
  <si>
    <t xml:space="preserve">gopal sing / tilakram </t>
  </si>
  <si>
    <t xml:space="preserve">jamuna bai / rameshwar </t>
  </si>
  <si>
    <t xml:space="preserve">jhamin / tilakram </t>
  </si>
  <si>
    <t xml:space="preserve">ratay bai / ghasiyaram </t>
  </si>
  <si>
    <t xml:space="preserve">vishakha bai / ramadhin </t>
  </si>
  <si>
    <t xml:space="preserve">sohadra /senajit  </t>
  </si>
  <si>
    <t xml:space="preserve">santoshi / santanu ram </t>
  </si>
  <si>
    <t>20.52.5313</t>
  </si>
  <si>
    <t>81.39.768</t>
  </si>
  <si>
    <t>20.52.5575</t>
  </si>
  <si>
    <t>81.39.8113</t>
  </si>
  <si>
    <t>20.52.6732</t>
  </si>
  <si>
    <t>81.30.2933</t>
  </si>
  <si>
    <t>20.52.582</t>
  </si>
  <si>
    <t>81.39.2185</t>
  </si>
  <si>
    <t>20.52.5108</t>
  </si>
  <si>
    <t>20.52.5613</t>
  </si>
  <si>
    <t>81.39.7745</t>
  </si>
  <si>
    <t>20.52.5377</t>
  </si>
  <si>
    <t>81.39.809</t>
  </si>
  <si>
    <t>20.52.4433</t>
  </si>
  <si>
    <t>81.39.566</t>
  </si>
  <si>
    <t>20.50.4925</t>
  </si>
  <si>
    <t>81.38.3103</t>
  </si>
  <si>
    <t>20.51.5067</t>
  </si>
  <si>
    <t>81.39.1098</t>
  </si>
  <si>
    <t>20.52.1742</t>
  </si>
  <si>
    <t>81.38.4423</t>
  </si>
  <si>
    <t>20.31.475</t>
  </si>
  <si>
    <t>81.23.829</t>
  </si>
  <si>
    <t>20.31.496</t>
  </si>
  <si>
    <t>81.23.803</t>
  </si>
  <si>
    <t>20.31.490</t>
  </si>
  <si>
    <t>81.23.800</t>
  </si>
  <si>
    <t>20.31.408</t>
  </si>
  <si>
    <t>81.23.812</t>
  </si>
  <si>
    <t>20.51.896</t>
  </si>
  <si>
    <t>20.52.1167</t>
  </si>
  <si>
    <t>81.38.5662</t>
  </si>
  <si>
    <t>20.52.21</t>
  </si>
  <si>
    <t>81.38.4755</t>
  </si>
  <si>
    <t>20.52.1257</t>
  </si>
  <si>
    <t>81.38.4138</t>
  </si>
  <si>
    <t>20.52.1978</t>
  </si>
  <si>
    <t>81.38.4502</t>
  </si>
  <si>
    <t>20.50.4138</t>
  </si>
  <si>
    <t>81.38.3545</t>
  </si>
  <si>
    <t>20.50.46952</t>
  </si>
  <si>
    <t>81.38.3323</t>
  </si>
  <si>
    <t>20.50.5007</t>
  </si>
  <si>
    <t>81.38.2835</t>
  </si>
  <si>
    <t>20.51.2515</t>
  </si>
  <si>
    <t>81.38.8527</t>
  </si>
  <si>
    <t>20.51.2817</t>
  </si>
  <si>
    <t>81.39.5067</t>
  </si>
  <si>
    <t>20.52.1468</t>
  </si>
  <si>
    <t>20.50.5832</t>
  </si>
  <si>
    <t>81.38.2302</t>
  </si>
  <si>
    <t>20.51.0753</t>
  </si>
  <si>
    <t>81.38.0357</t>
  </si>
  <si>
    <t>20.53.151</t>
  </si>
  <si>
    <t>81.39.8828</t>
  </si>
  <si>
    <t>20.51.934</t>
  </si>
  <si>
    <t>20.51.6043</t>
  </si>
  <si>
    <t>81.39.2565</t>
  </si>
  <si>
    <t>20.51.5768</t>
  </si>
  <si>
    <t>81.39.2402</t>
  </si>
  <si>
    <t>20.51.5255</t>
  </si>
  <si>
    <t>81.39.1975</t>
  </si>
  <si>
    <t>20.51.5088</t>
  </si>
  <si>
    <t>81.39.1395</t>
  </si>
  <si>
    <t>20.51.2497</t>
  </si>
  <si>
    <t>81.38.8565</t>
  </si>
  <si>
    <t>E20.31.46</t>
  </si>
  <si>
    <t>N081.23.855</t>
  </si>
  <si>
    <t>20.51.8888</t>
  </si>
  <si>
    <t>81.38.645</t>
  </si>
  <si>
    <t xml:space="preserve">meena bai / madhav </t>
  </si>
  <si>
    <t xml:space="preserve">rajo bai / narbhu ram </t>
  </si>
  <si>
    <t xml:space="preserve">dineshwari / komal </t>
  </si>
  <si>
    <t>20.31.442</t>
  </si>
  <si>
    <t>81.23.845</t>
  </si>
  <si>
    <t>20.51.3422</t>
  </si>
  <si>
    <t>81.38.3635</t>
  </si>
  <si>
    <t>20.31.854</t>
  </si>
  <si>
    <t>81.26.550</t>
  </si>
  <si>
    <t>20.31.462</t>
  </si>
  <si>
    <t>81.28.856</t>
  </si>
  <si>
    <t>sohdra nagraj / senajit d</t>
  </si>
  <si>
    <t>ram bai / ghansu ram</t>
  </si>
  <si>
    <t xml:space="preserve">hulmat / hari ram </t>
  </si>
  <si>
    <t xml:space="preserve">meena bai / dayalu nagarj </t>
  </si>
  <si>
    <t>20.31.455</t>
  </si>
  <si>
    <t>81.23.808</t>
  </si>
  <si>
    <t>20.31.407</t>
  </si>
  <si>
    <t>81.23.815</t>
  </si>
  <si>
    <t>20.52.1260</t>
  </si>
  <si>
    <t>81.39.5563</t>
  </si>
  <si>
    <t>20.50.4822</t>
  </si>
  <si>
    <t>81.37.2403</t>
  </si>
  <si>
    <t>6*4</t>
  </si>
  <si>
    <t xml:space="preserve">humeswari / amarsing </t>
  </si>
  <si>
    <t xml:space="preserve">santosh / santanu ram </t>
  </si>
  <si>
    <t>20.52.6195</t>
  </si>
  <si>
    <t>81.39.2188</t>
  </si>
  <si>
    <t>3.6*2.4</t>
  </si>
  <si>
    <t xml:space="preserve">dipeka / chinta ram </t>
  </si>
  <si>
    <t xml:space="preserve">anita / uttam nagraj </t>
  </si>
  <si>
    <t xml:space="preserve">savitri bai / eswar nishad </t>
  </si>
  <si>
    <t>81.26.555</t>
  </si>
  <si>
    <t>20.31.465</t>
  </si>
  <si>
    <t>81.28.763</t>
  </si>
  <si>
    <t>20.52.5637</t>
  </si>
  <si>
    <t>81.39.2555</t>
  </si>
  <si>
    <t xml:space="preserve">sarda bai / punit ram </t>
  </si>
  <si>
    <t>81.23.865</t>
  </si>
  <si>
    <t>20.31.466</t>
  </si>
  <si>
    <t>81.23.765</t>
  </si>
  <si>
    <t xml:space="preserve">vediya bai / chinta ram </t>
  </si>
  <si>
    <t>20.51.061</t>
  </si>
  <si>
    <t>81.38.6432</t>
  </si>
  <si>
    <t xml:space="preserve">ramesar / ramsing </t>
  </si>
  <si>
    <t>20.50.5522</t>
  </si>
  <si>
    <t>81.38.2404</t>
  </si>
  <si>
    <t>डबरी/तालाब गहरीकरण (Deepening of Pond)</t>
  </si>
  <si>
    <t>डबरी/तालाब निर्माण (WHS)</t>
  </si>
  <si>
    <t>मिश्रित वृक्षारोपण कार्य</t>
  </si>
  <si>
    <t>लूज बोल्डर चेक (LBS)</t>
  </si>
  <si>
    <t>स्टेगर्द कंटूर ट्रेंच (SCT) सह मिश्रित वृक्षारोपण</t>
  </si>
  <si>
    <t>सतत कंटूर ट्रेंच (CCT)</t>
  </si>
  <si>
    <t>Govt.</t>
  </si>
  <si>
    <t>120*120*3</t>
  </si>
  <si>
    <t>e DPR of Bhilai GP, Kanker, Chhattisgarh</t>
  </si>
  <si>
    <t>Forest</t>
  </si>
  <si>
    <t>Devkumar/Hariram</t>
  </si>
  <si>
    <t>Hemlal/Milau</t>
  </si>
  <si>
    <t>Parwati/Jagat</t>
  </si>
  <si>
    <t>Bihau/Thanwar</t>
  </si>
  <si>
    <t>Narayan/Thanu</t>
  </si>
  <si>
    <t>Dinesh/Narayan</t>
  </si>
  <si>
    <t>Ludu/Hiralal</t>
  </si>
  <si>
    <t>Gokul/Rajau</t>
  </si>
  <si>
    <t>Ramki/Nohru</t>
  </si>
  <si>
    <t>Ganpat/Ramji</t>
  </si>
  <si>
    <t>Janki/Ramji</t>
  </si>
  <si>
    <t>20.510761</t>
  </si>
  <si>
    <t>81.380079</t>
  </si>
  <si>
    <t>20.510907</t>
  </si>
  <si>
    <t>81.380028</t>
  </si>
  <si>
    <t>20.511125</t>
  </si>
  <si>
    <t>81.380017</t>
  </si>
  <si>
    <t>20.511195</t>
  </si>
  <si>
    <t>81.380026</t>
  </si>
  <si>
    <t>20.512351</t>
  </si>
  <si>
    <t>81.380066</t>
  </si>
  <si>
    <t>20.512553</t>
  </si>
  <si>
    <t>81.380059</t>
  </si>
  <si>
    <t>20.514255</t>
  </si>
  <si>
    <t>81.380301</t>
  </si>
  <si>
    <t>20.522269</t>
  </si>
  <si>
    <t>81.397513</t>
  </si>
  <si>
    <t>20.515369</t>
  </si>
  <si>
    <t>81.380531</t>
  </si>
  <si>
    <t>20.514769</t>
  </si>
  <si>
    <t>81.380334</t>
  </si>
  <si>
    <t>20.514943</t>
  </si>
  <si>
    <t>81.380461</t>
  </si>
  <si>
    <t>1.8</t>
  </si>
  <si>
    <t>Jaiyo/Hajari</t>
  </si>
  <si>
    <t>Mahesh Kumar/Dhanaji</t>
  </si>
  <si>
    <t>Nohru/Kriparam</t>
  </si>
  <si>
    <t>Sewaram/Nohari</t>
  </si>
  <si>
    <t>Prakashchand/ Chamru</t>
  </si>
  <si>
    <t>Omprakash/Shivram</t>
  </si>
  <si>
    <t>Jhadu/Chamra</t>
  </si>
  <si>
    <t>Tameshwar/Chhabilal</t>
  </si>
  <si>
    <t>Chandrabhan/Hajari</t>
  </si>
  <si>
    <t>Parwati/Babulal</t>
  </si>
  <si>
    <t>Krishna Bai/Santkumar</t>
  </si>
  <si>
    <t>Pushpabai/Lakhan Lal</t>
  </si>
  <si>
    <t>Subhu/Chamara Ram</t>
  </si>
  <si>
    <t>Baliram/Narsingh</t>
  </si>
  <si>
    <t>Hemparivardhan/ Jairam</t>
  </si>
  <si>
    <t>Dulari/Sudarshan</t>
  </si>
  <si>
    <t>Daulal/Duwaru</t>
  </si>
  <si>
    <t>Ganesh/Brijlal</t>
  </si>
  <si>
    <t>Sadasingh/Bihari</t>
  </si>
  <si>
    <t>Kanglu/Sundarsingh</t>
  </si>
  <si>
    <t>Atmaram/Sundaru</t>
  </si>
  <si>
    <t>Tikam/Kedar</t>
  </si>
  <si>
    <t>Raghunath/Paltu</t>
  </si>
  <si>
    <t>Saguna/Mehattar</t>
  </si>
  <si>
    <t>Soman/Mehattar</t>
  </si>
  <si>
    <t>Lokesh/Rajendra</t>
  </si>
  <si>
    <t>Kheman/Hiralal</t>
  </si>
  <si>
    <t>Fendra/Sudarshan</t>
  </si>
  <si>
    <t>Chamra/Jhaduram</t>
  </si>
  <si>
    <t>Tilak/Dholaram</t>
  </si>
  <si>
    <t>Rameshwari/Mayaram</t>
  </si>
  <si>
    <t>Vikram/Narsingh</t>
  </si>
  <si>
    <t>Bhagwani/Mahararam</t>
  </si>
  <si>
    <t>Pravin/Chamru</t>
  </si>
  <si>
    <t>Hemlal/Hiralal</t>
  </si>
  <si>
    <t>Chhedoo/Kejaram</t>
  </si>
  <si>
    <t>Bhagin/Thukel</t>
  </si>
  <si>
    <t>Komal/Sudarshan</t>
  </si>
  <si>
    <t>Tukeshwar/Nandlal</t>
  </si>
  <si>
    <t>Surendra/Dhanaji</t>
  </si>
  <si>
    <t>1.2</t>
  </si>
  <si>
    <t>0.552</t>
  </si>
  <si>
    <t>0.616</t>
  </si>
  <si>
    <t>0.68</t>
  </si>
  <si>
    <t>0.6</t>
  </si>
  <si>
    <t>0.488</t>
  </si>
  <si>
    <t>0.72</t>
  </si>
  <si>
    <t>0.472</t>
  </si>
  <si>
    <t>0.52</t>
  </si>
  <si>
    <t>0.408</t>
  </si>
  <si>
    <t>0.464</t>
  </si>
  <si>
    <t>0.704</t>
  </si>
  <si>
    <t>0.32</t>
  </si>
  <si>
    <t>0.568</t>
  </si>
  <si>
    <t>0.728</t>
  </si>
  <si>
    <t>0.624</t>
  </si>
  <si>
    <t>0.784</t>
  </si>
  <si>
    <t>0.76</t>
  </si>
  <si>
    <t>0.384</t>
  </si>
  <si>
    <t>0.648</t>
  </si>
  <si>
    <t>0.792</t>
  </si>
  <si>
    <t>0.96</t>
  </si>
  <si>
    <t>20</t>
  </si>
  <si>
    <t>81</t>
  </si>
</sst>
</file>

<file path=xl/styles.xml><?xml version="1.0" encoding="utf-8"?>
<styleSheet xmlns="http://schemas.openxmlformats.org/spreadsheetml/2006/main">
  <numFmts count="3">
    <numFmt numFmtId="164" formatCode="#;#;[White]General;"/>
    <numFmt numFmtId="165" formatCode="0.0000"/>
    <numFmt numFmtId="166" formatCode="#.00;#.00;[White]General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9"/>
      <color rgb="FF000000"/>
      <name val="Nirmala UI"/>
      <family val="2"/>
    </font>
    <font>
      <b/>
      <sz val="9"/>
      <color theme="1"/>
      <name val="Nirmala UI"/>
      <family val="2"/>
    </font>
    <font>
      <sz val="10"/>
      <color theme="1"/>
      <name val="Roboto"/>
      <family val="2"/>
    </font>
    <font>
      <sz val="13"/>
      <color theme="1"/>
      <name val="Kruti Dev 010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theme="1"/>
      <name val="Arial"/>
      <family val="2"/>
    </font>
    <font>
      <sz val="9"/>
      <color theme="1"/>
      <name val="Roboto"/>
      <family val="2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4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0" xfId="0" applyFont="1" applyFill="1" applyBorder="1"/>
    <xf numFmtId="0" fontId="3" fillId="3" borderId="7" xfId="0" applyFont="1" applyFill="1" applyBorder="1"/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/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/>
    <xf numFmtId="9" fontId="3" fillId="3" borderId="0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5" fillId="3" borderId="8" xfId="0" applyFont="1" applyFill="1" applyBorder="1"/>
    <xf numFmtId="0" fontId="5" fillId="3" borderId="9" xfId="0" applyFont="1" applyFill="1" applyBorder="1"/>
    <xf numFmtId="0" fontId="2" fillId="3" borderId="9" xfId="0" applyFont="1" applyFill="1" applyBorder="1"/>
    <xf numFmtId="0" fontId="3" fillId="3" borderId="9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6" fillId="3" borderId="8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9" fontId="3" fillId="3" borderId="12" xfId="0" applyNumberFormat="1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/>
    </xf>
    <xf numFmtId="0" fontId="6" fillId="3" borderId="9" xfId="0" applyFont="1" applyFill="1" applyBorder="1"/>
    <xf numFmtId="1" fontId="3" fillId="3" borderId="12" xfId="0" applyNumberFormat="1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top" wrapText="1"/>
    </xf>
    <xf numFmtId="0" fontId="12" fillId="3" borderId="14" xfId="0" applyFont="1" applyFill="1" applyBorder="1" applyAlignment="1" applyProtection="1">
      <alignment horizontal="center" vertical="center"/>
      <protection hidden="1"/>
    </xf>
    <xf numFmtId="0" fontId="13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 applyProtection="1">
      <alignment horizontal="center" vertical="center" wrapText="1"/>
      <protection hidden="1"/>
    </xf>
    <xf numFmtId="2" fontId="3" fillId="3" borderId="14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2" fontId="14" fillId="3" borderId="14" xfId="0" applyNumberFormat="1" applyFont="1" applyFill="1" applyBorder="1" applyAlignment="1">
      <alignment horizontal="center" vertical="center" wrapText="1"/>
    </xf>
    <xf numFmtId="1" fontId="14" fillId="3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  <protection hidden="1"/>
    </xf>
    <xf numFmtId="0" fontId="15" fillId="3" borderId="13" xfId="0" applyFont="1" applyFill="1" applyBorder="1" applyAlignment="1">
      <alignment horizontal="center" vertical="center" wrapText="1"/>
    </xf>
    <xf numFmtId="164" fontId="12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3" fillId="3" borderId="14" xfId="0" applyNumberFormat="1" applyFont="1" applyFill="1" applyBorder="1" applyAlignment="1">
      <alignment horizontal="center" vertical="top" wrapText="1"/>
    </xf>
    <xf numFmtId="164" fontId="12" fillId="3" borderId="14" xfId="0" applyNumberFormat="1" applyFont="1" applyFill="1" applyBorder="1" applyAlignment="1" applyProtection="1">
      <alignment horizontal="center"/>
      <protection hidden="1"/>
    </xf>
    <xf numFmtId="0" fontId="16" fillId="3" borderId="14" xfId="0" applyFont="1" applyFill="1" applyBorder="1" applyAlignment="1">
      <alignment horizontal="center" vertical="center" wrapText="1"/>
    </xf>
    <xf numFmtId="2" fontId="16" fillId="3" borderId="14" xfId="0" applyNumberFormat="1" applyFont="1" applyFill="1" applyBorder="1" applyAlignment="1">
      <alignment horizontal="center" vertical="center" wrapText="1"/>
    </xf>
    <xf numFmtId="2" fontId="16" fillId="3" borderId="14" xfId="0" applyNumberFormat="1" applyFont="1" applyFill="1" applyBorder="1" applyAlignment="1">
      <alignment horizontal="center" vertical="top" wrapText="1"/>
    </xf>
    <xf numFmtId="164" fontId="17" fillId="3" borderId="14" xfId="0" applyNumberFormat="1" applyFont="1" applyFill="1" applyBorder="1" applyAlignment="1" applyProtection="1">
      <alignment horizontal="center"/>
      <protection hidden="1"/>
    </xf>
    <xf numFmtId="2" fontId="18" fillId="3" borderId="14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top" wrapText="1"/>
    </xf>
    <xf numFmtId="166" fontId="0" fillId="3" borderId="14" xfId="0" applyNumberFormat="1" applyFill="1" applyBorder="1" applyAlignment="1" applyProtection="1">
      <alignment horizontal="center"/>
      <protection hidden="1"/>
    </xf>
    <xf numFmtId="49" fontId="0" fillId="3" borderId="14" xfId="0" applyNumberFormat="1" applyFill="1" applyBorder="1" applyAlignment="1" applyProtection="1">
      <alignment horizontal="center"/>
      <protection hidden="1"/>
    </xf>
    <xf numFmtId="0" fontId="3" fillId="3" borderId="0" xfId="0" applyFont="1" applyFill="1"/>
    <xf numFmtId="49" fontId="12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14" fillId="3" borderId="14" xfId="0" applyNumberFormat="1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</cellStyles>
  <dxfs count="35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9"/>
  <sheetViews>
    <sheetView tabSelected="1" workbookViewId="0" topLeftCell="A214">
      <selection activeCell="C233" sqref="C233"/>
    </sheetView>
  </sheetViews>
  <sheetFormatPr defaultColWidth="9.140625" defaultRowHeight="15"/>
  <cols>
    <col min="1" max="1" width="9.140625" style="1" customWidth="1"/>
    <col min="2" max="2" width="4.28125" style="2" customWidth="1"/>
    <col min="3" max="3" width="38.28125" style="2" bestFit="1" customWidth="1"/>
    <col min="4" max="4" width="20.421875" style="2" customWidth="1"/>
    <col min="5" max="5" width="7.00390625" style="2" customWidth="1"/>
    <col min="6" max="6" width="14.00390625" style="2" bestFit="1" customWidth="1"/>
    <col min="7" max="9" width="13.140625" style="2" customWidth="1"/>
    <col min="10" max="10" width="8.57421875" style="2" customWidth="1"/>
    <col min="11" max="11" width="10.421875" style="2" bestFit="1" customWidth="1"/>
    <col min="12" max="12" width="11.28125" style="2" bestFit="1" customWidth="1"/>
    <col min="13" max="13" width="9.140625" style="2" customWidth="1"/>
    <col min="14" max="14" width="9.140625" style="1" customWidth="1"/>
    <col min="15" max="15" width="7.8515625" style="1" bestFit="1" customWidth="1"/>
    <col min="16" max="16384" width="9.140625" style="1" customWidth="1"/>
  </cols>
  <sheetData>
    <row r="1" spans="2:13" ht="15.75" thickBot="1">
      <c r="B1" s="75" t="s">
        <v>296</v>
      </c>
      <c r="C1" s="76"/>
      <c r="D1" s="76"/>
      <c r="E1" s="76"/>
      <c r="F1" s="76"/>
      <c r="G1" s="76"/>
      <c r="H1" s="8"/>
      <c r="I1" s="8"/>
      <c r="J1" s="8"/>
      <c r="K1" s="9"/>
      <c r="L1" s="10"/>
      <c r="M1" s="11"/>
    </row>
    <row r="2" spans="2:13" ht="15" thickBo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ht="15">
      <c r="B3" s="15" t="s">
        <v>0</v>
      </c>
      <c r="C3" s="16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2:13" s="2" customFormat="1" ht="15">
      <c r="B4" s="19"/>
      <c r="C4" s="20" t="s">
        <v>50</v>
      </c>
      <c r="D4" s="77" t="s">
        <v>81</v>
      </c>
      <c r="E4" s="77"/>
      <c r="F4" s="77"/>
      <c r="G4" s="77"/>
      <c r="H4" s="77"/>
      <c r="I4" s="77"/>
      <c r="J4" s="77"/>
      <c r="K4" s="77"/>
      <c r="L4" s="77"/>
      <c r="M4" s="78"/>
    </row>
    <row r="5" spans="2:13" s="2" customFormat="1" ht="15">
      <c r="B5" s="19"/>
      <c r="C5" s="20" t="s">
        <v>2</v>
      </c>
      <c r="D5" s="44" t="s">
        <v>82</v>
      </c>
      <c r="E5" s="20"/>
      <c r="F5" s="20"/>
      <c r="G5" s="20"/>
      <c r="H5" s="20"/>
      <c r="I5" s="20"/>
      <c r="J5" s="20"/>
      <c r="K5" s="20"/>
      <c r="L5" s="20"/>
      <c r="M5" s="14"/>
    </row>
    <row r="6" spans="2:13" s="2" customFormat="1" ht="15">
      <c r="B6" s="19"/>
      <c r="C6" s="20" t="s">
        <v>3</v>
      </c>
      <c r="D6" s="44" t="s">
        <v>83</v>
      </c>
      <c r="E6" s="20"/>
      <c r="F6" s="20"/>
      <c r="G6" s="20"/>
      <c r="H6" s="20"/>
      <c r="I6" s="20"/>
      <c r="J6" s="20"/>
      <c r="K6" s="20"/>
      <c r="L6" s="20"/>
      <c r="M6" s="14"/>
    </row>
    <row r="7" spans="2:13" s="2" customFormat="1" ht="15">
      <c r="B7" s="19"/>
      <c r="C7" s="20" t="s">
        <v>4</v>
      </c>
      <c r="D7" s="44" t="s">
        <v>84</v>
      </c>
      <c r="E7" s="20"/>
      <c r="F7" s="20"/>
      <c r="G7" s="20"/>
      <c r="H7" s="20"/>
      <c r="I7" s="20"/>
      <c r="J7" s="20"/>
      <c r="K7" s="20"/>
      <c r="L7" s="20"/>
      <c r="M7" s="14"/>
    </row>
    <row r="8" spans="2:13" s="2" customFormat="1" ht="15" thickBot="1">
      <c r="B8" s="21"/>
      <c r="C8" s="22" t="s">
        <v>51</v>
      </c>
      <c r="D8" s="79" t="s">
        <v>85</v>
      </c>
      <c r="E8" s="79"/>
      <c r="F8" s="79"/>
      <c r="G8" s="79"/>
      <c r="H8" s="79"/>
      <c r="I8" s="79"/>
      <c r="J8" s="79"/>
      <c r="K8" s="79"/>
      <c r="L8" s="79"/>
      <c r="M8" s="23"/>
    </row>
    <row r="9" spans="2:13" ht="15" thickBo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pans="2:13" ht="20.1" customHeight="1">
      <c r="B10" s="15" t="s">
        <v>5</v>
      </c>
      <c r="C10" s="16" t="s">
        <v>6</v>
      </c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2:13" ht="15">
      <c r="B11" s="19"/>
      <c r="C11" s="20" t="s">
        <v>7</v>
      </c>
      <c r="D11" s="20">
        <v>753.93</v>
      </c>
      <c r="E11" s="20"/>
      <c r="F11" s="20"/>
      <c r="G11" s="20"/>
      <c r="H11" s="20"/>
      <c r="I11" s="20"/>
      <c r="J11" s="20"/>
      <c r="K11" s="20"/>
      <c r="L11" s="20"/>
      <c r="M11" s="14"/>
    </row>
    <row r="12" spans="2:13" ht="15">
      <c r="B12" s="19"/>
      <c r="C12" s="20" t="s">
        <v>8</v>
      </c>
      <c r="D12" s="20">
        <v>1160.7</v>
      </c>
      <c r="E12" s="20"/>
      <c r="F12" s="20"/>
      <c r="G12" s="20"/>
      <c r="H12" s="20"/>
      <c r="I12" s="20"/>
      <c r="J12" s="20"/>
      <c r="K12" s="20"/>
      <c r="L12" s="20"/>
      <c r="M12" s="14"/>
    </row>
    <row r="13" spans="2:13" ht="15">
      <c r="B13" s="19"/>
      <c r="C13" s="20" t="s">
        <v>9</v>
      </c>
      <c r="D13" s="81" t="s">
        <v>86</v>
      </c>
      <c r="E13" s="81"/>
      <c r="F13" s="20"/>
      <c r="G13" s="20"/>
      <c r="H13" s="20"/>
      <c r="I13" s="20"/>
      <c r="J13" s="20"/>
      <c r="K13" s="20"/>
      <c r="L13" s="20"/>
      <c r="M13" s="14"/>
    </row>
    <row r="14" spans="2:13" ht="15">
      <c r="B14" s="19"/>
      <c r="C14" s="20" t="s">
        <v>10</v>
      </c>
      <c r="D14" s="24">
        <v>0.02</v>
      </c>
      <c r="E14" s="20"/>
      <c r="F14" s="20"/>
      <c r="G14" s="20"/>
      <c r="H14" s="20"/>
      <c r="I14" s="20"/>
      <c r="J14" s="20"/>
      <c r="K14" s="20"/>
      <c r="L14" s="20"/>
      <c r="M14" s="14"/>
    </row>
    <row r="15" spans="2:13" ht="15">
      <c r="B15" s="19"/>
      <c r="C15" s="20" t="s">
        <v>40</v>
      </c>
      <c r="D15" s="25">
        <v>2</v>
      </c>
      <c r="E15" s="26"/>
      <c r="F15" s="80"/>
      <c r="G15" s="80"/>
      <c r="H15" s="80"/>
      <c r="I15" s="80"/>
      <c r="J15" s="80"/>
      <c r="K15" s="80"/>
      <c r="L15" s="80"/>
      <c r="M15" s="14"/>
    </row>
    <row r="16" spans="2:13" ht="15" thickBot="1">
      <c r="B16" s="21"/>
      <c r="C16" s="22"/>
      <c r="D16" s="27"/>
      <c r="E16" s="27"/>
      <c r="F16" s="27"/>
      <c r="G16" s="27"/>
      <c r="H16" s="27"/>
      <c r="I16" s="27"/>
      <c r="J16" s="27"/>
      <c r="K16" s="27"/>
      <c r="L16" s="27"/>
      <c r="M16" s="23"/>
    </row>
    <row r="17" spans="2:13" ht="15" thickBo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4"/>
    </row>
    <row r="18" spans="2:13" ht="2.25" customHeight="1">
      <c r="B18" s="28" t="s">
        <v>13</v>
      </c>
      <c r="C18" s="29" t="s">
        <v>57</v>
      </c>
      <c r="D18" s="30"/>
      <c r="E18" s="31"/>
      <c r="F18" s="31"/>
      <c r="G18" s="31"/>
      <c r="H18" s="31"/>
      <c r="I18" s="31"/>
      <c r="J18" s="31"/>
      <c r="K18" s="31"/>
      <c r="L18" s="31"/>
      <c r="M18" s="18"/>
    </row>
    <row r="19" spans="2:13" s="2" customFormat="1" ht="15">
      <c r="B19" s="12"/>
      <c r="C19" s="20" t="s">
        <v>11</v>
      </c>
      <c r="D19" s="20">
        <v>2064</v>
      </c>
      <c r="E19" s="13"/>
      <c r="F19" s="13"/>
      <c r="G19" s="13"/>
      <c r="H19" s="13"/>
      <c r="I19" s="13"/>
      <c r="J19" s="13"/>
      <c r="K19" s="13"/>
      <c r="L19" s="13"/>
      <c r="M19" s="14"/>
    </row>
    <row r="20" spans="2:13" s="2" customFormat="1" ht="15">
      <c r="B20" s="12"/>
      <c r="C20" s="20" t="s">
        <v>58</v>
      </c>
      <c r="D20" s="20">
        <v>432</v>
      </c>
      <c r="E20" s="13"/>
      <c r="F20" s="13"/>
      <c r="G20" s="13"/>
      <c r="H20" s="13"/>
      <c r="I20" s="13"/>
      <c r="J20" s="13"/>
      <c r="K20" s="13"/>
      <c r="L20" s="13"/>
      <c r="M20" s="14"/>
    </row>
    <row r="21" spans="2:13" s="2" customFormat="1" ht="15">
      <c r="B21" s="12"/>
      <c r="C21" s="20" t="s">
        <v>12</v>
      </c>
      <c r="D21" s="20">
        <v>915</v>
      </c>
      <c r="E21" s="13"/>
      <c r="F21" s="13"/>
      <c r="G21" s="13"/>
      <c r="H21" s="13"/>
      <c r="I21" s="13"/>
      <c r="J21" s="13"/>
      <c r="K21" s="13"/>
      <c r="L21" s="13"/>
      <c r="M21" s="14"/>
    </row>
    <row r="22" spans="2:13" s="2" customFormat="1" ht="20.1" customHeight="1" thickBot="1">
      <c r="B22" s="32"/>
      <c r="C22" s="22" t="s">
        <v>35</v>
      </c>
      <c r="D22" s="22">
        <v>80</v>
      </c>
      <c r="E22" s="33"/>
      <c r="F22" s="33"/>
      <c r="G22" s="33"/>
      <c r="H22" s="33"/>
      <c r="I22" s="33"/>
      <c r="J22" s="33"/>
      <c r="K22" s="33"/>
      <c r="L22" s="33"/>
      <c r="M22" s="23"/>
    </row>
    <row r="23" spans="2:13" s="2" customFormat="1" ht="15">
      <c r="B23" s="34" t="s">
        <v>14</v>
      </c>
      <c r="C23" s="35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18"/>
    </row>
    <row r="24" spans="2:13" s="2" customFormat="1" ht="15">
      <c r="B24" s="12"/>
      <c r="C24" s="20" t="s">
        <v>52</v>
      </c>
      <c r="D24" s="20">
        <v>372</v>
      </c>
      <c r="E24" s="13"/>
      <c r="F24" s="13"/>
      <c r="G24" s="13"/>
      <c r="H24" s="13"/>
      <c r="I24" s="13"/>
      <c r="J24" s="13"/>
      <c r="K24" s="13"/>
      <c r="L24" s="13"/>
      <c r="M24" s="14"/>
    </row>
    <row r="25" spans="2:13" ht="28.5">
      <c r="B25" s="12"/>
      <c r="C25" s="20" t="s">
        <v>53</v>
      </c>
      <c r="D25" s="20">
        <v>11950</v>
      </c>
      <c r="E25" s="13"/>
      <c r="F25" s="13"/>
      <c r="G25" s="13"/>
      <c r="H25" s="13"/>
      <c r="I25" s="13"/>
      <c r="J25" s="13"/>
      <c r="K25" s="13"/>
      <c r="L25" s="13"/>
      <c r="M25" s="14"/>
    </row>
    <row r="26" spans="2:13" ht="42.75">
      <c r="B26" s="12"/>
      <c r="C26" s="20" t="s">
        <v>47</v>
      </c>
      <c r="D26" s="20">
        <v>18</v>
      </c>
      <c r="E26" s="13"/>
      <c r="F26" s="13"/>
      <c r="G26" s="13"/>
      <c r="H26" s="13"/>
      <c r="I26" s="13"/>
      <c r="J26" s="13"/>
      <c r="K26" s="13"/>
      <c r="L26" s="13"/>
      <c r="M26" s="14"/>
    </row>
    <row r="27" spans="2:13" ht="28.5">
      <c r="B27" s="12"/>
      <c r="C27" s="20" t="s">
        <v>49</v>
      </c>
      <c r="D27" s="20">
        <v>27.95</v>
      </c>
      <c r="E27" s="13"/>
      <c r="F27" s="13"/>
      <c r="G27" s="13"/>
      <c r="H27" s="13"/>
      <c r="I27" s="13"/>
      <c r="J27" s="13"/>
      <c r="K27" s="13"/>
      <c r="L27" s="13"/>
      <c r="M27" s="14"/>
    </row>
    <row r="28" spans="2:13" ht="29.25" thickBot="1">
      <c r="B28" s="32"/>
      <c r="C28" s="22" t="s">
        <v>48</v>
      </c>
      <c r="D28" s="36">
        <v>0.5472</v>
      </c>
      <c r="E28" s="33"/>
      <c r="F28" s="33"/>
      <c r="G28" s="33"/>
      <c r="H28" s="33"/>
      <c r="I28" s="33"/>
      <c r="J28" s="33"/>
      <c r="K28" s="33"/>
      <c r="L28" s="33"/>
      <c r="M28" s="23"/>
    </row>
    <row r="29" spans="2:13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</row>
    <row r="30" spans="2:13" ht="20.1" customHeight="1">
      <c r="B30" s="28" t="s">
        <v>23</v>
      </c>
      <c r="C30" s="29" t="s">
        <v>15</v>
      </c>
      <c r="D30" s="31"/>
      <c r="E30" s="31"/>
      <c r="F30" s="31"/>
      <c r="G30" s="31"/>
      <c r="H30" s="31"/>
      <c r="I30" s="31"/>
      <c r="J30" s="31"/>
      <c r="K30" s="31"/>
      <c r="L30" s="31"/>
      <c r="M30" s="18"/>
    </row>
    <row r="31" spans="2:14" ht="15">
      <c r="B31" s="12"/>
      <c r="C31" s="20" t="s">
        <v>16</v>
      </c>
      <c r="D31" s="20">
        <v>433.89</v>
      </c>
      <c r="E31" s="13"/>
      <c r="F31" s="13"/>
      <c r="G31" s="13"/>
      <c r="H31" s="13"/>
      <c r="I31" s="13"/>
      <c r="J31" s="13"/>
      <c r="K31" s="13"/>
      <c r="L31" s="13"/>
      <c r="M31" s="14"/>
      <c r="N31" s="1">
        <v>2.16</v>
      </c>
    </row>
    <row r="32" spans="2:14" ht="15">
      <c r="B32" s="12"/>
      <c r="C32" s="20" t="s">
        <v>17</v>
      </c>
      <c r="D32" s="20">
        <v>133.06</v>
      </c>
      <c r="E32" s="13"/>
      <c r="F32" s="13"/>
      <c r="G32" s="13"/>
      <c r="H32" s="13"/>
      <c r="I32" s="13"/>
      <c r="J32" s="13"/>
      <c r="K32" s="13"/>
      <c r="L32" s="13"/>
      <c r="M32" s="14"/>
      <c r="N32" s="1">
        <v>62.11</v>
      </c>
    </row>
    <row r="33" spans="2:14" ht="15">
      <c r="B33" s="12"/>
      <c r="C33" s="20" t="s">
        <v>18</v>
      </c>
      <c r="D33" s="20">
        <v>56.66</v>
      </c>
      <c r="E33" s="13"/>
      <c r="F33" s="13"/>
      <c r="G33" s="13"/>
      <c r="H33" s="13"/>
      <c r="I33" s="13"/>
      <c r="J33" s="13"/>
      <c r="K33" s="13"/>
      <c r="L33" s="13"/>
      <c r="M33" s="14"/>
      <c r="N33" s="1">
        <v>0.62</v>
      </c>
    </row>
    <row r="34" spans="2:13" ht="15">
      <c r="B34" s="12"/>
      <c r="C34" s="20" t="s">
        <v>19</v>
      </c>
      <c r="D34" s="20">
        <v>173.34</v>
      </c>
      <c r="E34" s="13"/>
      <c r="F34" s="13"/>
      <c r="G34" s="13"/>
      <c r="H34" s="13"/>
      <c r="I34" s="13"/>
      <c r="J34" s="13"/>
      <c r="K34" s="13"/>
      <c r="L34" s="13"/>
      <c r="M34" s="14"/>
    </row>
    <row r="35" spans="2:13" ht="15">
      <c r="B35" s="12"/>
      <c r="C35" s="20" t="s">
        <v>20</v>
      </c>
      <c r="D35" s="20">
        <v>4.33</v>
      </c>
      <c r="E35" s="13"/>
      <c r="F35" s="13"/>
      <c r="G35" s="13"/>
      <c r="H35" s="13"/>
      <c r="I35" s="13"/>
      <c r="J35" s="13"/>
      <c r="K35" s="13"/>
      <c r="L35" s="13"/>
      <c r="M35" s="14"/>
    </row>
    <row r="36" spans="2:13" ht="15">
      <c r="B36" s="12"/>
      <c r="C36" s="20" t="s">
        <v>21</v>
      </c>
      <c r="D36" s="20">
        <v>64.89</v>
      </c>
      <c r="E36" s="13"/>
      <c r="F36" s="13"/>
      <c r="G36" s="13"/>
      <c r="H36" s="13"/>
      <c r="I36" s="13"/>
      <c r="J36" s="13"/>
      <c r="K36" s="13"/>
      <c r="L36" s="13"/>
      <c r="M36" s="14"/>
    </row>
    <row r="37" spans="2:13" ht="15" thickBot="1">
      <c r="B37" s="32"/>
      <c r="C37" s="22" t="s">
        <v>22</v>
      </c>
      <c r="D37" s="22">
        <v>20.82</v>
      </c>
      <c r="E37" s="33"/>
      <c r="F37" s="33"/>
      <c r="G37" s="33"/>
      <c r="H37" s="33"/>
      <c r="I37" s="33"/>
      <c r="J37" s="33"/>
      <c r="K37" s="33"/>
      <c r="L37" s="33"/>
      <c r="M37" s="23"/>
    </row>
    <row r="38" spans="2:13" ht="15" thickBot="1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2:13" ht="15">
      <c r="B39" s="28" t="s">
        <v>28</v>
      </c>
      <c r="C39" s="29" t="s">
        <v>24</v>
      </c>
      <c r="D39" s="37"/>
      <c r="E39" s="31"/>
      <c r="F39" s="31"/>
      <c r="G39" s="31"/>
      <c r="H39" s="31"/>
      <c r="I39" s="31"/>
      <c r="J39" s="31"/>
      <c r="K39" s="31"/>
      <c r="L39" s="31"/>
      <c r="M39" s="18"/>
    </row>
    <row r="40" spans="2:13" ht="15">
      <c r="B40" s="12"/>
      <c r="C40" s="20" t="s">
        <v>25</v>
      </c>
      <c r="D40" s="20">
        <v>173.34</v>
      </c>
      <c r="E40" s="13"/>
      <c r="F40" s="13"/>
      <c r="G40" s="13"/>
      <c r="H40" s="13"/>
      <c r="I40" s="13"/>
      <c r="J40" s="13"/>
      <c r="K40" s="13"/>
      <c r="L40" s="13"/>
      <c r="M40" s="14"/>
    </row>
    <row r="41" spans="2:13" ht="15">
      <c r="B41" s="12"/>
      <c r="C41" s="20" t="s">
        <v>26</v>
      </c>
      <c r="D41" s="20">
        <v>181.796</v>
      </c>
      <c r="E41" s="13"/>
      <c r="F41" s="13"/>
      <c r="G41" s="13"/>
      <c r="H41" s="13"/>
      <c r="I41" s="13"/>
      <c r="J41" s="13"/>
      <c r="K41" s="13"/>
      <c r="L41" s="13"/>
      <c r="M41" s="14"/>
    </row>
    <row r="42" spans="2:13" ht="15">
      <c r="B42" s="12"/>
      <c r="C42" s="20" t="s">
        <v>34</v>
      </c>
      <c r="D42" s="20">
        <v>297.484</v>
      </c>
      <c r="E42" s="13"/>
      <c r="F42" s="13"/>
      <c r="G42" s="13"/>
      <c r="H42" s="13"/>
      <c r="I42" s="13"/>
      <c r="J42" s="13"/>
      <c r="K42" s="13"/>
      <c r="L42" s="13"/>
      <c r="M42" s="14"/>
    </row>
    <row r="43" spans="2:13" ht="15">
      <c r="B43" s="12"/>
      <c r="C43" s="20" t="s">
        <v>64</v>
      </c>
      <c r="D43" s="20">
        <v>101.31</v>
      </c>
      <c r="E43" s="13"/>
      <c r="F43" s="13"/>
      <c r="G43" s="13"/>
      <c r="H43" s="13"/>
      <c r="I43" s="13"/>
      <c r="J43" s="13"/>
      <c r="K43" s="13"/>
      <c r="L43" s="13"/>
      <c r="M43" s="14"/>
    </row>
    <row r="44" spans="2:13" ht="20.1" customHeight="1" thickBot="1">
      <c r="B44" s="32"/>
      <c r="C44" s="22" t="s">
        <v>27</v>
      </c>
      <c r="D44" s="22">
        <v>0</v>
      </c>
      <c r="E44" s="33"/>
      <c r="F44" s="33"/>
      <c r="G44" s="33"/>
      <c r="H44" s="33"/>
      <c r="I44" s="33"/>
      <c r="J44" s="33"/>
      <c r="K44" s="33"/>
      <c r="L44" s="33"/>
      <c r="M44" s="23"/>
    </row>
    <row r="45" spans="2:13" ht="15" thickBo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</row>
    <row r="46" spans="2:13" ht="15">
      <c r="B46" s="28" t="s">
        <v>36</v>
      </c>
      <c r="C46" s="29" t="s">
        <v>72</v>
      </c>
      <c r="D46" s="38"/>
      <c r="E46" s="31"/>
      <c r="F46" s="31"/>
      <c r="G46" s="31"/>
      <c r="H46" s="31"/>
      <c r="I46" s="31"/>
      <c r="J46" s="31"/>
      <c r="K46" s="31"/>
      <c r="L46" s="31"/>
      <c r="M46" s="18"/>
    </row>
    <row r="47" spans="2:13" ht="15">
      <c r="B47" s="12"/>
      <c r="C47" s="20" t="s">
        <v>63</v>
      </c>
      <c r="D47" s="20">
        <v>29</v>
      </c>
      <c r="E47" s="26"/>
      <c r="F47" s="13"/>
      <c r="G47" s="13"/>
      <c r="H47" s="13"/>
      <c r="I47" s="13"/>
      <c r="J47" s="13"/>
      <c r="K47" s="13"/>
      <c r="L47" s="13"/>
      <c r="M47" s="14"/>
    </row>
    <row r="48" spans="2:13" ht="15">
      <c r="B48" s="12"/>
      <c r="C48" s="20" t="s">
        <v>45</v>
      </c>
      <c r="D48" s="20">
        <v>70</v>
      </c>
      <c r="E48" s="13"/>
      <c r="F48" s="13"/>
      <c r="G48" s="13"/>
      <c r="H48" s="13"/>
      <c r="I48" s="13"/>
      <c r="J48" s="13"/>
      <c r="K48" s="13"/>
      <c r="L48" s="13"/>
      <c r="M48" s="14"/>
    </row>
    <row r="49" spans="2:13" ht="15">
      <c r="B49" s="12"/>
      <c r="C49" s="20" t="s">
        <v>46</v>
      </c>
      <c r="D49" s="20">
        <v>6</v>
      </c>
      <c r="E49" s="13"/>
      <c r="F49" s="13"/>
      <c r="G49" s="13"/>
      <c r="H49" s="13"/>
      <c r="I49" s="13"/>
      <c r="J49" s="13"/>
      <c r="K49" s="13"/>
      <c r="L49" s="13"/>
      <c r="M49" s="14"/>
    </row>
    <row r="50" spans="2:13" ht="15" thickBot="1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3"/>
    </row>
    <row r="51" spans="2:13" ht="15" thickBot="1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2:13" ht="15">
      <c r="B52" s="15" t="s">
        <v>43</v>
      </c>
      <c r="C52" s="16" t="s">
        <v>41</v>
      </c>
      <c r="D52" s="17"/>
      <c r="E52" s="17"/>
      <c r="F52" s="17"/>
      <c r="G52" s="17"/>
      <c r="H52" s="17"/>
      <c r="I52" s="17"/>
      <c r="J52" s="17"/>
      <c r="K52" s="17"/>
      <c r="L52" s="17"/>
      <c r="M52" s="18"/>
    </row>
    <row r="53" spans="2:13" ht="15">
      <c r="B53" s="19"/>
      <c r="C53" s="20" t="s">
        <v>60</v>
      </c>
      <c r="D53" s="24">
        <v>0.75</v>
      </c>
      <c r="E53" s="20"/>
      <c r="F53" s="20"/>
      <c r="G53" s="20"/>
      <c r="H53" s="20"/>
      <c r="I53" s="20"/>
      <c r="J53" s="20"/>
      <c r="K53" s="20"/>
      <c r="L53" s="20"/>
      <c r="M53" s="14"/>
    </row>
    <row r="54" spans="2:13" ht="15">
      <c r="B54" s="19"/>
      <c r="C54" s="20" t="s">
        <v>61</v>
      </c>
      <c r="D54" s="24">
        <v>0.1</v>
      </c>
      <c r="E54" s="20"/>
      <c r="F54" s="20"/>
      <c r="G54" s="20"/>
      <c r="H54" s="20"/>
      <c r="I54" s="20"/>
      <c r="J54" s="20"/>
      <c r="K54" s="20"/>
      <c r="L54" s="20"/>
      <c r="M54" s="14"/>
    </row>
    <row r="55" spans="2:13" ht="15">
      <c r="B55" s="19"/>
      <c r="C55" s="20" t="s">
        <v>62</v>
      </c>
      <c r="D55" s="24">
        <v>0.1</v>
      </c>
      <c r="E55" s="20"/>
      <c r="F55" s="20"/>
      <c r="G55" s="20"/>
      <c r="H55" s="20"/>
      <c r="I55" s="20"/>
      <c r="J55" s="20"/>
      <c r="K55" s="20"/>
      <c r="L55" s="20"/>
      <c r="M55" s="14"/>
    </row>
    <row r="56" spans="2:13" ht="15">
      <c r="B56" s="19"/>
      <c r="C56" s="20" t="s">
        <v>54</v>
      </c>
      <c r="D56" s="24">
        <v>0.04</v>
      </c>
      <c r="E56" s="20"/>
      <c r="F56" s="20"/>
      <c r="G56" s="20"/>
      <c r="H56" s="20"/>
      <c r="I56" s="20"/>
      <c r="J56" s="20"/>
      <c r="K56" s="20"/>
      <c r="L56" s="20"/>
      <c r="M56" s="14"/>
    </row>
    <row r="57" spans="2:13" ht="15">
      <c r="B57" s="19"/>
      <c r="C57" s="20" t="s">
        <v>42</v>
      </c>
      <c r="D57" s="24">
        <v>0.01</v>
      </c>
      <c r="E57" s="20"/>
      <c r="F57" s="20"/>
      <c r="G57" s="20"/>
      <c r="H57" s="20"/>
      <c r="I57" s="20"/>
      <c r="J57" s="20"/>
      <c r="K57" s="20"/>
      <c r="L57" s="20"/>
      <c r="M57" s="14"/>
    </row>
    <row r="58" spans="2:13" ht="15" thickBot="1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23"/>
    </row>
    <row r="59" spans="2:13" ht="30" customHeight="1">
      <c r="B59" s="28" t="s">
        <v>44</v>
      </c>
      <c r="C59" s="29" t="s">
        <v>29</v>
      </c>
      <c r="D59" s="31"/>
      <c r="E59" s="31"/>
      <c r="F59" s="31"/>
      <c r="G59" s="31"/>
      <c r="H59" s="31"/>
      <c r="I59" s="31"/>
      <c r="J59" s="31"/>
      <c r="K59" s="31"/>
      <c r="L59" s="31"/>
      <c r="M59" s="18"/>
    </row>
    <row r="60" spans="2:13" ht="15">
      <c r="B60" s="12"/>
      <c r="C60" s="20" t="s">
        <v>67</v>
      </c>
      <c r="D60" s="20">
        <v>55.6864</v>
      </c>
      <c r="E60" s="13"/>
      <c r="F60" s="13"/>
      <c r="G60" s="13"/>
      <c r="H60" s="13"/>
      <c r="I60" s="13"/>
      <c r="J60" s="13"/>
      <c r="K60" s="13"/>
      <c r="L60" s="13"/>
      <c r="M60" s="14"/>
    </row>
    <row r="61" spans="2:13" ht="15">
      <c r="B61" s="12"/>
      <c r="C61" s="20" t="s">
        <v>68</v>
      </c>
      <c r="D61" s="20">
        <v>15.375</v>
      </c>
      <c r="E61" s="13"/>
      <c r="F61" s="13"/>
      <c r="G61" s="13"/>
      <c r="H61" s="13"/>
      <c r="I61" s="13"/>
      <c r="J61" s="13"/>
      <c r="K61" s="13"/>
      <c r="L61" s="13"/>
      <c r="M61" s="14"/>
    </row>
    <row r="62" spans="2:13" ht="15" thickBot="1">
      <c r="B62" s="32"/>
      <c r="C62" s="22" t="s">
        <v>69</v>
      </c>
      <c r="D62" s="22">
        <v>21.51</v>
      </c>
      <c r="E62" s="33"/>
      <c r="F62" s="33"/>
      <c r="G62" s="33"/>
      <c r="H62" s="33"/>
      <c r="I62" s="33"/>
      <c r="J62" s="33"/>
      <c r="K62" s="33"/>
      <c r="L62" s="33"/>
      <c r="M62" s="23"/>
    </row>
    <row r="63" spans="2:13" ht="15" thickBot="1">
      <c r="B63" s="12"/>
      <c r="C63" s="20"/>
      <c r="D63" s="20"/>
      <c r="E63" s="20"/>
      <c r="F63" s="13"/>
      <c r="G63" s="13"/>
      <c r="H63" s="13"/>
      <c r="I63" s="13"/>
      <c r="J63" s="13"/>
      <c r="K63" s="13"/>
      <c r="L63" s="13"/>
      <c r="M63" s="14"/>
    </row>
    <row r="64" spans="2:13" ht="15">
      <c r="B64" s="28" t="s">
        <v>65</v>
      </c>
      <c r="C64" s="29" t="s">
        <v>37</v>
      </c>
      <c r="D64" s="31"/>
      <c r="E64" s="31"/>
      <c r="F64" s="31"/>
      <c r="G64" s="31"/>
      <c r="H64" s="31"/>
      <c r="I64" s="31"/>
      <c r="J64" s="31"/>
      <c r="K64" s="31"/>
      <c r="L64" s="31"/>
      <c r="M64" s="18"/>
    </row>
    <row r="65" spans="2:13" ht="15">
      <c r="B65" s="12"/>
      <c r="C65" s="20" t="s">
        <v>55</v>
      </c>
      <c r="D65" s="72">
        <v>66.44</v>
      </c>
      <c r="E65" s="13"/>
      <c r="F65" s="13"/>
      <c r="G65" s="13"/>
      <c r="H65" s="13"/>
      <c r="I65" s="13"/>
      <c r="J65" s="13"/>
      <c r="K65" s="13"/>
      <c r="L65" s="13"/>
      <c r="M65" s="14"/>
    </row>
    <row r="66" spans="2:13" ht="15">
      <c r="B66" s="12"/>
      <c r="C66" s="20" t="s">
        <v>38</v>
      </c>
      <c r="D66" s="20">
        <v>143.4</v>
      </c>
      <c r="E66" s="13"/>
      <c r="F66" s="13"/>
      <c r="G66" s="13"/>
      <c r="H66" s="13"/>
      <c r="I66" s="13"/>
      <c r="J66" s="13"/>
      <c r="K66" s="13"/>
      <c r="L66" s="13"/>
      <c r="M66" s="14"/>
    </row>
    <row r="67" spans="2:13" ht="29.25" thickBot="1">
      <c r="B67" s="32"/>
      <c r="C67" s="22" t="s">
        <v>70</v>
      </c>
      <c r="D67" s="39">
        <v>227</v>
      </c>
      <c r="E67" s="33"/>
      <c r="F67" s="33"/>
      <c r="G67" s="33"/>
      <c r="H67" s="33"/>
      <c r="I67" s="33"/>
      <c r="J67" s="33"/>
      <c r="K67" s="33"/>
      <c r="L67" s="33"/>
      <c r="M67" s="23"/>
    </row>
    <row r="68" spans="2:13" ht="15" thickBot="1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2:13" ht="15.75" thickBot="1">
      <c r="B69" s="3" t="s">
        <v>66</v>
      </c>
      <c r="C69" s="4"/>
      <c r="D69" s="82" t="s">
        <v>30</v>
      </c>
      <c r="E69" s="82"/>
      <c r="F69" s="82"/>
      <c r="G69" s="82"/>
      <c r="H69" s="82"/>
      <c r="I69" s="82"/>
      <c r="J69" s="82"/>
      <c r="K69" s="82"/>
      <c r="L69" s="82"/>
      <c r="M69" s="83"/>
    </row>
    <row r="70" spans="2:13" ht="45">
      <c r="B70" s="5" t="s">
        <v>73</v>
      </c>
      <c r="C70" s="5" t="s">
        <v>39</v>
      </c>
      <c r="D70" s="6" t="s">
        <v>74</v>
      </c>
      <c r="E70" s="5" t="s">
        <v>31</v>
      </c>
      <c r="F70" s="7" t="s">
        <v>71</v>
      </c>
      <c r="G70" s="7" t="s">
        <v>32</v>
      </c>
      <c r="H70" s="7" t="s">
        <v>75</v>
      </c>
      <c r="I70" s="5" t="s">
        <v>76</v>
      </c>
      <c r="J70" s="5" t="s">
        <v>33</v>
      </c>
      <c r="K70" s="5" t="s">
        <v>77</v>
      </c>
      <c r="L70" s="5" t="s">
        <v>78</v>
      </c>
      <c r="M70" s="7" t="s">
        <v>56</v>
      </c>
    </row>
    <row r="71" spans="2:13" ht="15">
      <c r="B71" s="40">
        <v>1</v>
      </c>
      <c r="C71" s="45" t="s">
        <v>87</v>
      </c>
      <c r="D71" s="47" t="s">
        <v>94</v>
      </c>
      <c r="E71" s="40">
        <v>1</v>
      </c>
      <c r="F71" s="40" t="s">
        <v>106</v>
      </c>
      <c r="G71" s="40">
        <v>2.74</v>
      </c>
      <c r="H71" s="41">
        <v>2.55</v>
      </c>
      <c r="I71" s="42">
        <v>1557</v>
      </c>
      <c r="J71" s="40">
        <v>3.73</v>
      </c>
      <c r="K71" s="53" t="s">
        <v>110</v>
      </c>
      <c r="L71" s="53" t="s">
        <v>111</v>
      </c>
      <c r="M71" s="40">
        <v>1</v>
      </c>
    </row>
    <row r="72" spans="2:13" ht="15" thickBot="1">
      <c r="B72" s="40">
        <v>2</v>
      </c>
      <c r="C72" s="45" t="s">
        <v>87</v>
      </c>
      <c r="D72" s="47" t="s">
        <v>95</v>
      </c>
      <c r="E72" s="40">
        <v>1</v>
      </c>
      <c r="F72" s="40" t="s">
        <v>106</v>
      </c>
      <c r="G72" s="40">
        <v>2.74</v>
      </c>
      <c r="H72" s="41">
        <v>2.55</v>
      </c>
      <c r="I72" s="42">
        <v>1557</v>
      </c>
      <c r="J72" s="40">
        <v>3.73</v>
      </c>
      <c r="K72" s="54">
        <v>20.52537</v>
      </c>
      <c r="L72" s="54">
        <v>81.398012</v>
      </c>
      <c r="M72" s="40">
        <v>1</v>
      </c>
    </row>
    <row r="73" spans="2:13" s="2" customFormat="1" ht="15" thickBot="1">
      <c r="B73" s="40">
        <v>3</v>
      </c>
      <c r="C73" s="45" t="s">
        <v>87</v>
      </c>
      <c r="D73" s="47" t="s">
        <v>96</v>
      </c>
      <c r="E73" s="40">
        <v>1</v>
      </c>
      <c r="F73" s="40" t="s">
        <v>106</v>
      </c>
      <c r="G73" s="40">
        <v>2.74</v>
      </c>
      <c r="H73" s="41">
        <v>2.55</v>
      </c>
      <c r="I73" s="42">
        <v>1557</v>
      </c>
      <c r="J73" s="40">
        <v>3.73</v>
      </c>
      <c r="K73" s="54">
        <v>20.52449</v>
      </c>
      <c r="L73" s="54">
        <v>81.404522</v>
      </c>
      <c r="M73" s="40">
        <v>1</v>
      </c>
    </row>
    <row r="74" spans="2:13" s="2" customFormat="1" ht="15" thickBot="1">
      <c r="B74" s="40">
        <v>4</v>
      </c>
      <c r="C74" s="45" t="s">
        <v>87</v>
      </c>
      <c r="D74" s="47" t="s">
        <v>97</v>
      </c>
      <c r="E74" s="40">
        <v>1</v>
      </c>
      <c r="F74" s="40" t="s">
        <v>106</v>
      </c>
      <c r="G74" s="40">
        <v>2.74</v>
      </c>
      <c r="H74" s="41">
        <v>2.55</v>
      </c>
      <c r="I74" s="42">
        <v>1557</v>
      </c>
      <c r="J74" s="40">
        <v>3.73</v>
      </c>
      <c r="K74" s="54">
        <v>20.52286</v>
      </c>
      <c r="L74" s="54">
        <v>81.401002</v>
      </c>
      <c r="M74" s="40">
        <v>1</v>
      </c>
    </row>
    <row r="75" spans="2:13" s="2" customFormat="1" ht="15">
      <c r="B75" s="40">
        <v>5</v>
      </c>
      <c r="C75" s="45" t="s">
        <v>87</v>
      </c>
      <c r="D75" s="47" t="s">
        <v>98</v>
      </c>
      <c r="E75" s="40">
        <v>1</v>
      </c>
      <c r="F75" s="40" t="s">
        <v>106</v>
      </c>
      <c r="G75" s="40">
        <v>2.74</v>
      </c>
      <c r="H75" s="41">
        <v>2.55</v>
      </c>
      <c r="I75" s="42">
        <v>1557</v>
      </c>
      <c r="J75" s="40">
        <v>3.73</v>
      </c>
      <c r="K75" s="53" t="s">
        <v>112</v>
      </c>
      <c r="L75" s="53" t="s">
        <v>113</v>
      </c>
      <c r="M75" s="40">
        <v>1</v>
      </c>
    </row>
    <row r="76" spans="2:13" s="2" customFormat="1" ht="15">
      <c r="B76" s="40">
        <v>6</v>
      </c>
      <c r="C76" s="45" t="s">
        <v>87</v>
      </c>
      <c r="D76" s="47" t="s">
        <v>99</v>
      </c>
      <c r="E76" s="40">
        <v>1</v>
      </c>
      <c r="F76" s="40" t="s">
        <v>107</v>
      </c>
      <c r="G76" s="40">
        <v>1.83</v>
      </c>
      <c r="H76" s="41">
        <v>1.7</v>
      </c>
      <c r="I76" s="42">
        <v>1041</v>
      </c>
      <c r="J76" s="40">
        <v>2.49</v>
      </c>
      <c r="K76" s="53" t="s">
        <v>114</v>
      </c>
      <c r="L76" s="53" t="s">
        <v>115</v>
      </c>
      <c r="M76" s="40">
        <v>1</v>
      </c>
    </row>
    <row r="77" spans="2:13" s="2" customFormat="1" ht="15">
      <c r="B77" s="40">
        <v>7</v>
      </c>
      <c r="C77" s="45" t="s">
        <v>87</v>
      </c>
      <c r="D77" s="47" t="s">
        <v>100</v>
      </c>
      <c r="E77" s="40">
        <v>1</v>
      </c>
      <c r="F77" s="40" t="s">
        <v>106</v>
      </c>
      <c r="G77" s="40">
        <v>2.74</v>
      </c>
      <c r="H77" s="41">
        <v>2.55</v>
      </c>
      <c r="I77" s="42">
        <v>1557</v>
      </c>
      <c r="J77" s="40">
        <v>3.73</v>
      </c>
      <c r="K77" s="53" t="s">
        <v>116</v>
      </c>
      <c r="L77" s="53" t="s">
        <v>117</v>
      </c>
      <c r="M77" s="40">
        <v>1</v>
      </c>
    </row>
    <row r="78" spans="2:13" s="2" customFormat="1" ht="15">
      <c r="B78" s="40">
        <v>8</v>
      </c>
      <c r="C78" s="45" t="s">
        <v>87</v>
      </c>
      <c r="D78" s="47" t="s">
        <v>332</v>
      </c>
      <c r="E78" s="40">
        <v>1</v>
      </c>
      <c r="F78" s="40" t="s">
        <v>106</v>
      </c>
      <c r="G78" s="40">
        <v>2.74</v>
      </c>
      <c r="H78" s="41">
        <v>2.55</v>
      </c>
      <c r="I78" s="42">
        <v>1557</v>
      </c>
      <c r="J78" s="40">
        <v>3.73</v>
      </c>
      <c r="K78" s="53" t="s">
        <v>118</v>
      </c>
      <c r="L78" s="53" t="s">
        <v>119</v>
      </c>
      <c r="M78" s="40">
        <v>1</v>
      </c>
    </row>
    <row r="79" spans="2:13" s="2" customFormat="1" ht="15">
      <c r="B79" s="40">
        <v>9</v>
      </c>
      <c r="C79" s="45" t="s">
        <v>87</v>
      </c>
      <c r="D79" s="47" t="s">
        <v>101</v>
      </c>
      <c r="E79" s="40">
        <v>1</v>
      </c>
      <c r="F79" s="40" t="s">
        <v>106</v>
      </c>
      <c r="G79" s="40">
        <v>2.74</v>
      </c>
      <c r="H79" s="41">
        <v>2.55</v>
      </c>
      <c r="I79" s="42">
        <v>1557</v>
      </c>
      <c r="J79" s="40">
        <v>3.73</v>
      </c>
      <c r="K79" s="53">
        <v>20.52517</v>
      </c>
      <c r="L79" s="53">
        <v>81.398297</v>
      </c>
      <c r="M79" s="40">
        <v>1</v>
      </c>
    </row>
    <row r="80" spans="2:13" s="2" customFormat="1" ht="15">
      <c r="B80" s="40">
        <v>10</v>
      </c>
      <c r="C80" s="45" t="s">
        <v>87</v>
      </c>
      <c r="D80" s="47" t="s">
        <v>102</v>
      </c>
      <c r="E80" s="40">
        <v>1</v>
      </c>
      <c r="F80" s="40" t="s">
        <v>106</v>
      </c>
      <c r="G80" s="40">
        <v>2.74</v>
      </c>
      <c r="H80" s="41">
        <v>2.55</v>
      </c>
      <c r="I80" s="42">
        <v>1557</v>
      </c>
      <c r="J80" s="40">
        <v>3.73</v>
      </c>
      <c r="K80" s="53" t="s">
        <v>120</v>
      </c>
      <c r="L80" s="53" t="s">
        <v>121</v>
      </c>
      <c r="M80" s="40">
        <v>1</v>
      </c>
    </row>
    <row r="81" spans="2:13" s="2" customFormat="1" ht="15">
      <c r="B81" s="40">
        <v>11</v>
      </c>
      <c r="C81" s="45" t="s">
        <v>87</v>
      </c>
      <c r="D81" s="47" t="s">
        <v>103</v>
      </c>
      <c r="E81" s="40">
        <v>1</v>
      </c>
      <c r="F81" s="40" t="s">
        <v>106</v>
      </c>
      <c r="G81" s="40">
        <v>2.74</v>
      </c>
      <c r="H81" s="41">
        <v>2.55</v>
      </c>
      <c r="I81" s="42">
        <v>1557</v>
      </c>
      <c r="J81" s="40">
        <v>3.73</v>
      </c>
      <c r="K81" s="53" t="s">
        <v>122</v>
      </c>
      <c r="L81" s="53" t="s">
        <v>123</v>
      </c>
      <c r="M81" s="40">
        <v>1</v>
      </c>
    </row>
    <row r="82" spans="2:13" s="2" customFormat="1" ht="15">
      <c r="B82" s="40">
        <v>12</v>
      </c>
      <c r="C82" s="45" t="s">
        <v>87</v>
      </c>
      <c r="D82" s="47" t="s">
        <v>104</v>
      </c>
      <c r="E82" s="40">
        <v>1</v>
      </c>
      <c r="F82" s="40" t="s">
        <v>108</v>
      </c>
      <c r="G82" s="40">
        <v>0.21</v>
      </c>
      <c r="H82" s="41">
        <v>0.19</v>
      </c>
      <c r="I82" s="42">
        <v>117</v>
      </c>
      <c r="J82" s="40">
        <v>0.27</v>
      </c>
      <c r="K82" s="53" t="s">
        <v>124</v>
      </c>
      <c r="L82" s="53" t="s">
        <v>125</v>
      </c>
      <c r="M82" s="40">
        <v>1</v>
      </c>
    </row>
    <row r="83" spans="2:13" s="2" customFormat="1" ht="15">
      <c r="B83" s="40">
        <v>13</v>
      </c>
      <c r="C83" s="45" t="s">
        <v>87</v>
      </c>
      <c r="D83" s="47" t="s">
        <v>105</v>
      </c>
      <c r="E83" s="40">
        <v>1</v>
      </c>
      <c r="F83" s="40" t="s">
        <v>107</v>
      </c>
      <c r="G83" s="40">
        <v>1.83</v>
      </c>
      <c r="H83" s="41">
        <v>1.7</v>
      </c>
      <c r="I83" s="42">
        <v>1041</v>
      </c>
      <c r="J83" s="40">
        <v>2.49</v>
      </c>
      <c r="K83" s="53">
        <v>20.505128</v>
      </c>
      <c r="L83" s="53">
        <v>81.382933</v>
      </c>
      <c r="M83" s="40">
        <v>1</v>
      </c>
    </row>
    <row r="84" spans="2:13" s="2" customFormat="1" ht="25.5">
      <c r="B84" s="40">
        <v>14</v>
      </c>
      <c r="C84" s="45" t="s">
        <v>87</v>
      </c>
      <c r="D84" s="47" t="s">
        <v>333</v>
      </c>
      <c r="E84" s="40">
        <v>1</v>
      </c>
      <c r="F84" s="40" t="s">
        <v>106</v>
      </c>
      <c r="G84" s="40">
        <v>2.74</v>
      </c>
      <c r="H84" s="41">
        <v>2.55</v>
      </c>
      <c r="I84" s="42">
        <v>1557</v>
      </c>
      <c r="J84" s="40">
        <v>3.73</v>
      </c>
      <c r="K84" s="53" t="s">
        <v>122</v>
      </c>
      <c r="L84" s="53" t="s">
        <v>123</v>
      </c>
      <c r="M84" s="40">
        <v>1</v>
      </c>
    </row>
    <row r="85" spans="2:13" s="2" customFormat="1" ht="15">
      <c r="B85" s="40">
        <v>15</v>
      </c>
      <c r="C85" s="45" t="s">
        <v>87</v>
      </c>
      <c r="D85" s="47" t="s">
        <v>334</v>
      </c>
      <c r="E85" s="40">
        <v>1</v>
      </c>
      <c r="F85" s="53" t="s">
        <v>107</v>
      </c>
      <c r="G85" s="53">
        <v>1.832</v>
      </c>
      <c r="H85" s="55">
        <v>1.70376</v>
      </c>
      <c r="I85" s="55">
        <v>1041</v>
      </c>
      <c r="J85" s="40">
        <v>2.49</v>
      </c>
      <c r="K85" s="53">
        <v>20</v>
      </c>
      <c r="L85" s="53">
        <v>81</v>
      </c>
      <c r="M85" s="40">
        <v>1</v>
      </c>
    </row>
    <row r="86" spans="2:13" s="2" customFormat="1" ht="15">
      <c r="B86" s="40">
        <v>16</v>
      </c>
      <c r="C86" s="45" t="s">
        <v>87</v>
      </c>
      <c r="D86" s="47" t="s">
        <v>335</v>
      </c>
      <c r="E86" s="40">
        <v>1</v>
      </c>
      <c r="F86" s="53" t="s">
        <v>107</v>
      </c>
      <c r="G86" s="53">
        <v>1.832</v>
      </c>
      <c r="H86" s="55">
        <v>1.70376</v>
      </c>
      <c r="I86" s="55">
        <v>1041</v>
      </c>
      <c r="J86" s="40">
        <v>2.49</v>
      </c>
      <c r="K86" s="53">
        <v>20</v>
      </c>
      <c r="L86" s="53">
        <v>81</v>
      </c>
      <c r="M86" s="40">
        <v>1</v>
      </c>
    </row>
    <row r="87" spans="2:13" s="2" customFormat="1" ht="25.5">
      <c r="B87" s="40">
        <v>17</v>
      </c>
      <c r="C87" s="45" t="s">
        <v>87</v>
      </c>
      <c r="D87" s="47" t="s">
        <v>336</v>
      </c>
      <c r="E87" s="40">
        <v>1</v>
      </c>
      <c r="F87" s="53" t="s">
        <v>107</v>
      </c>
      <c r="G87" s="53">
        <v>1.832</v>
      </c>
      <c r="H87" s="55">
        <v>1.70376</v>
      </c>
      <c r="I87" s="55">
        <v>1041</v>
      </c>
      <c r="J87" s="40">
        <v>2.49</v>
      </c>
      <c r="K87" s="53">
        <v>20</v>
      </c>
      <c r="L87" s="53">
        <v>81</v>
      </c>
      <c r="M87" s="40">
        <v>1</v>
      </c>
    </row>
    <row r="88" spans="2:13" s="2" customFormat="1" ht="15">
      <c r="B88" s="40">
        <v>18</v>
      </c>
      <c r="C88" s="45" t="s">
        <v>87</v>
      </c>
      <c r="D88" s="47" t="s">
        <v>337</v>
      </c>
      <c r="E88" s="40">
        <v>1</v>
      </c>
      <c r="F88" s="53" t="s">
        <v>107</v>
      </c>
      <c r="G88" s="53">
        <v>1.832</v>
      </c>
      <c r="H88" s="55">
        <v>1.70376</v>
      </c>
      <c r="I88" s="55">
        <v>1041</v>
      </c>
      <c r="J88" s="40">
        <v>2.49</v>
      </c>
      <c r="K88" s="53">
        <v>20</v>
      </c>
      <c r="L88" s="53">
        <v>81</v>
      </c>
      <c r="M88" s="40">
        <v>1</v>
      </c>
    </row>
    <row r="89" spans="2:13" s="2" customFormat="1" ht="15">
      <c r="B89" s="40">
        <v>19</v>
      </c>
      <c r="C89" s="45" t="s">
        <v>87</v>
      </c>
      <c r="D89" s="47" t="s">
        <v>338</v>
      </c>
      <c r="E89" s="40">
        <v>1</v>
      </c>
      <c r="F89" s="53" t="s">
        <v>107</v>
      </c>
      <c r="G89" s="53">
        <v>1.832</v>
      </c>
      <c r="H89" s="55">
        <v>1.70376</v>
      </c>
      <c r="I89" s="55">
        <v>1041</v>
      </c>
      <c r="J89" s="40">
        <v>2.49</v>
      </c>
      <c r="K89" s="53">
        <v>20</v>
      </c>
      <c r="L89" s="53">
        <v>81</v>
      </c>
      <c r="M89" s="40">
        <v>1</v>
      </c>
    </row>
    <row r="90" spans="2:13" s="2" customFormat="1" ht="15">
      <c r="B90" s="40">
        <v>20</v>
      </c>
      <c r="C90" s="45" t="s">
        <v>87</v>
      </c>
      <c r="D90" s="47" t="s">
        <v>339</v>
      </c>
      <c r="E90" s="40">
        <v>1</v>
      </c>
      <c r="F90" s="53" t="s">
        <v>107</v>
      </c>
      <c r="G90" s="53">
        <v>1.832</v>
      </c>
      <c r="H90" s="55">
        <v>1.70376</v>
      </c>
      <c r="I90" s="55">
        <v>1041</v>
      </c>
      <c r="J90" s="40">
        <v>2.49</v>
      </c>
      <c r="K90" s="53">
        <v>20</v>
      </c>
      <c r="L90" s="53">
        <v>81</v>
      </c>
      <c r="M90" s="40">
        <v>1</v>
      </c>
    </row>
    <row r="91" spans="2:13" s="2" customFormat="1" ht="15">
      <c r="B91" s="40">
        <v>21</v>
      </c>
      <c r="C91" s="45" t="s">
        <v>87</v>
      </c>
      <c r="D91" s="47" t="s">
        <v>340</v>
      </c>
      <c r="E91" s="40">
        <v>1</v>
      </c>
      <c r="F91" s="53" t="s">
        <v>107</v>
      </c>
      <c r="G91" s="53">
        <v>1.832</v>
      </c>
      <c r="H91" s="55">
        <v>1.70376</v>
      </c>
      <c r="I91" s="55">
        <v>1041</v>
      </c>
      <c r="J91" s="40">
        <v>2.49</v>
      </c>
      <c r="K91" s="53">
        <v>20</v>
      </c>
      <c r="L91" s="53">
        <v>81</v>
      </c>
      <c r="M91" s="40">
        <v>1</v>
      </c>
    </row>
    <row r="92" spans="2:13" s="2" customFormat="1" ht="15" thickBot="1">
      <c r="B92" s="40">
        <v>22</v>
      </c>
      <c r="C92" s="45" t="s">
        <v>87</v>
      </c>
      <c r="D92" s="47" t="s">
        <v>96</v>
      </c>
      <c r="E92" s="40">
        <v>1</v>
      </c>
      <c r="F92" s="40" t="s">
        <v>106</v>
      </c>
      <c r="G92" s="40">
        <v>2.74</v>
      </c>
      <c r="H92" s="41">
        <v>2.55</v>
      </c>
      <c r="I92" s="42">
        <v>1557</v>
      </c>
      <c r="J92" s="40">
        <v>3.73</v>
      </c>
      <c r="K92" s="54">
        <v>20.52449</v>
      </c>
      <c r="L92" s="54">
        <v>81.404522</v>
      </c>
      <c r="M92" s="40">
        <v>1</v>
      </c>
    </row>
    <row r="93" spans="2:13" s="2" customFormat="1" ht="15">
      <c r="B93" s="40">
        <v>23</v>
      </c>
      <c r="C93" s="45" t="s">
        <v>87</v>
      </c>
      <c r="D93" s="47" t="s">
        <v>341</v>
      </c>
      <c r="E93" s="40">
        <v>1</v>
      </c>
      <c r="F93" s="53" t="s">
        <v>107</v>
      </c>
      <c r="G93" s="53">
        <v>1.832</v>
      </c>
      <c r="H93" s="55">
        <v>1.70376</v>
      </c>
      <c r="I93" s="55">
        <v>1041</v>
      </c>
      <c r="J93" s="40">
        <v>2.49</v>
      </c>
      <c r="K93" s="53">
        <v>20</v>
      </c>
      <c r="L93" s="53">
        <v>81</v>
      </c>
      <c r="M93" s="40">
        <v>1</v>
      </c>
    </row>
    <row r="94" spans="2:13" s="2" customFormat="1" ht="15">
      <c r="B94" s="40">
        <v>24</v>
      </c>
      <c r="C94" s="45" t="s">
        <v>88</v>
      </c>
      <c r="D94" s="40" t="s">
        <v>342</v>
      </c>
      <c r="E94" s="40">
        <v>1</v>
      </c>
      <c r="F94" s="40" t="s">
        <v>109</v>
      </c>
      <c r="G94" s="50">
        <v>27.817</v>
      </c>
      <c r="H94" s="50">
        <f aca="true" t="shared" si="0" ref="H94:H96">G94*0.93</f>
        <v>25.86981</v>
      </c>
      <c r="I94" s="51">
        <v>15805</v>
      </c>
      <c r="J94" s="52">
        <v>29.88</v>
      </c>
      <c r="K94" s="53" t="s">
        <v>126</v>
      </c>
      <c r="L94" s="53" t="s">
        <v>127</v>
      </c>
      <c r="M94" s="40">
        <v>1</v>
      </c>
    </row>
    <row r="95" spans="2:13" s="2" customFormat="1" ht="15">
      <c r="B95" s="40">
        <v>25</v>
      </c>
      <c r="C95" s="45" t="s">
        <v>88</v>
      </c>
      <c r="D95" s="40" t="s">
        <v>343</v>
      </c>
      <c r="E95" s="40">
        <v>1</v>
      </c>
      <c r="F95" s="40" t="s">
        <v>109</v>
      </c>
      <c r="G95" s="50">
        <v>27.817</v>
      </c>
      <c r="H95" s="50">
        <f t="shared" si="0"/>
        <v>25.86981</v>
      </c>
      <c r="I95" s="51">
        <v>15805</v>
      </c>
      <c r="J95" s="52">
        <v>29.88</v>
      </c>
      <c r="K95" s="53" t="s">
        <v>128</v>
      </c>
      <c r="L95" s="53" t="s">
        <v>129</v>
      </c>
      <c r="M95" s="40">
        <v>1</v>
      </c>
    </row>
    <row r="96" spans="2:13" s="2" customFormat="1" ht="15">
      <c r="B96" s="40">
        <v>26</v>
      </c>
      <c r="C96" s="45" t="s">
        <v>88</v>
      </c>
      <c r="D96" s="40" t="s">
        <v>344</v>
      </c>
      <c r="E96" s="40">
        <v>1</v>
      </c>
      <c r="F96" s="40" t="s">
        <v>109</v>
      </c>
      <c r="G96" s="50">
        <v>27.817</v>
      </c>
      <c r="H96" s="50">
        <f t="shared" si="0"/>
        <v>25.86981</v>
      </c>
      <c r="I96" s="51">
        <v>15805</v>
      </c>
      <c r="J96" s="52">
        <v>29.88</v>
      </c>
      <c r="K96" s="53" t="s">
        <v>130</v>
      </c>
      <c r="L96" s="53">
        <v>81.382257</v>
      </c>
      <c r="M96" s="40">
        <v>1</v>
      </c>
    </row>
    <row r="97" spans="2:13" s="2" customFormat="1" ht="15">
      <c r="B97" s="40">
        <v>27</v>
      </c>
      <c r="C97" s="45" t="s">
        <v>89</v>
      </c>
      <c r="D97" s="47" t="s">
        <v>131</v>
      </c>
      <c r="E97" s="40">
        <v>1</v>
      </c>
      <c r="F97" s="53">
        <v>0.5</v>
      </c>
      <c r="G97" s="40">
        <v>0.4</v>
      </c>
      <c r="H97" s="41">
        <f aca="true" t="shared" si="1" ref="H97:H137">G97/100*95</f>
        <v>0.38</v>
      </c>
      <c r="I97" s="55">
        <v>227</v>
      </c>
      <c r="J97" s="53">
        <v>0.5</v>
      </c>
      <c r="K97" s="53" t="s">
        <v>126</v>
      </c>
      <c r="L97" s="53" t="s">
        <v>127</v>
      </c>
      <c r="M97" s="40">
        <v>1</v>
      </c>
    </row>
    <row r="98" spans="2:13" s="2" customFormat="1" ht="15">
      <c r="B98" s="40">
        <v>28</v>
      </c>
      <c r="C98" s="45" t="s">
        <v>89</v>
      </c>
      <c r="D98" s="47" t="s">
        <v>132</v>
      </c>
      <c r="E98" s="40">
        <v>1</v>
      </c>
      <c r="F98" s="53">
        <v>0.5</v>
      </c>
      <c r="G98" s="40">
        <v>0.4</v>
      </c>
      <c r="H98" s="41">
        <f t="shared" si="1"/>
        <v>0.38</v>
      </c>
      <c r="I98" s="55">
        <v>227</v>
      </c>
      <c r="J98" s="53">
        <v>0.5</v>
      </c>
      <c r="K98" s="53" t="s">
        <v>171</v>
      </c>
      <c r="L98" s="53" t="s">
        <v>172</v>
      </c>
      <c r="M98" s="40">
        <v>1</v>
      </c>
    </row>
    <row r="99" spans="2:13" s="2" customFormat="1" ht="15">
      <c r="B99" s="40">
        <v>29</v>
      </c>
      <c r="C99" s="45" t="s">
        <v>89</v>
      </c>
      <c r="D99" s="47" t="s">
        <v>133</v>
      </c>
      <c r="E99" s="40">
        <v>1</v>
      </c>
      <c r="F99" s="53">
        <v>0.9</v>
      </c>
      <c r="G99" s="40">
        <v>0.72</v>
      </c>
      <c r="H99" s="41">
        <v>0.684</v>
      </c>
      <c r="I99" s="55">
        <v>409</v>
      </c>
      <c r="J99" s="53">
        <v>0.9</v>
      </c>
      <c r="K99" s="53" t="s">
        <v>173</v>
      </c>
      <c r="L99" s="53" t="s">
        <v>174</v>
      </c>
      <c r="M99" s="40">
        <v>1</v>
      </c>
    </row>
    <row r="100" spans="2:13" ht="15">
      <c r="B100" s="40">
        <v>30</v>
      </c>
      <c r="C100" s="45" t="s">
        <v>89</v>
      </c>
      <c r="D100" s="47" t="s">
        <v>134</v>
      </c>
      <c r="E100" s="40">
        <v>1</v>
      </c>
      <c r="F100" s="53">
        <v>0.45</v>
      </c>
      <c r="G100" s="40">
        <v>0.36</v>
      </c>
      <c r="H100" s="41">
        <v>0.34</v>
      </c>
      <c r="I100" s="55">
        <v>205</v>
      </c>
      <c r="J100" s="53">
        <v>0.45</v>
      </c>
      <c r="K100" s="53" t="s">
        <v>175</v>
      </c>
      <c r="L100" s="53" t="s">
        <v>176</v>
      </c>
      <c r="M100" s="40">
        <v>1</v>
      </c>
    </row>
    <row r="101" spans="2:13" ht="15">
      <c r="B101" s="40">
        <v>31</v>
      </c>
      <c r="C101" s="45" t="s">
        <v>89</v>
      </c>
      <c r="D101" s="47" t="s">
        <v>101</v>
      </c>
      <c r="E101" s="40">
        <v>1</v>
      </c>
      <c r="F101" s="53">
        <v>0.65</v>
      </c>
      <c r="G101" s="40">
        <v>0.52</v>
      </c>
      <c r="H101" s="41">
        <v>0.494</v>
      </c>
      <c r="I101" s="55">
        <v>295</v>
      </c>
      <c r="J101" s="53">
        <v>0.65</v>
      </c>
      <c r="K101" s="53" t="s">
        <v>177</v>
      </c>
      <c r="L101" s="53" t="s">
        <v>178</v>
      </c>
      <c r="M101" s="40">
        <v>1</v>
      </c>
    </row>
    <row r="102" spans="2:13" ht="15">
      <c r="B102" s="40">
        <v>32</v>
      </c>
      <c r="C102" s="45" t="s">
        <v>89</v>
      </c>
      <c r="D102" s="47" t="s">
        <v>135</v>
      </c>
      <c r="E102" s="40">
        <v>1</v>
      </c>
      <c r="F102" s="53">
        <v>0.65</v>
      </c>
      <c r="G102" s="40">
        <v>0.52</v>
      </c>
      <c r="H102" s="41">
        <v>0.494</v>
      </c>
      <c r="I102" s="55">
        <v>295</v>
      </c>
      <c r="J102" s="53">
        <v>0.65</v>
      </c>
      <c r="K102" s="53" t="s">
        <v>179</v>
      </c>
      <c r="L102" s="53">
        <v>81.39818</v>
      </c>
      <c r="M102" s="40">
        <v>1</v>
      </c>
    </row>
    <row r="103" spans="2:13" ht="25.5">
      <c r="B103" s="40">
        <v>33</v>
      </c>
      <c r="C103" s="45" t="s">
        <v>89</v>
      </c>
      <c r="D103" s="47" t="s">
        <v>136</v>
      </c>
      <c r="E103" s="40">
        <v>1</v>
      </c>
      <c r="F103" s="53">
        <v>0.47</v>
      </c>
      <c r="G103" s="40">
        <v>0.376</v>
      </c>
      <c r="H103" s="41">
        <v>0.357</v>
      </c>
      <c r="I103" s="55">
        <v>214</v>
      </c>
      <c r="J103" s="53">
        <v>0.47</v>
      </c>
      <c r="K103" s="53" t="s">
        <v>180</v>
      </c>
      <c r="L103" s="53" t="s">
        <v>181</v>
      </c>
      <c r="M103" s="40">
        <v>1</v>
      </c>
    </row>
    <row r="104" spans="2:13" ht="15">
      <c r="B104" s="40">
        <v>34</v>
      </c>
      <c r="C104" s="45" t="s">
        <v>89</v>
      </c>
      <c r="D104" s="47" t="s">
        <v>137</v>
      </c>
      <c r="E104" s="40">
        <v>1</v>
      </c>
      <c r="F104" s="53">
        <v>0.8</v>
      </c>
      <c r="G104" s="40">
        <v>0.64</v>
      </c>
      <c r="H104" s="41">
        <v>0.608</v>
      </c>
      <c r="I104" s="55">
        <v>364</v>
      </c>
      <c r="J104" s="53">
        <v>0.8</v>
      </c>
      <c r="K104" s="53" t="s">
        <v>182</v>
      </c>
      <c r="L104" s="53" t="s">
        <v>183</v>
      </c>
      <c r="M104" s="40">
        <v>1</v>
      </c>
    </row>
    <row r="105" spans="2:13" ht="15">
      <c r="B105" s="40">
        <v>35</v>
      </c>
      <c r="C105" s="45" t="s">
        <v>89</v>
      </c>
      <c r="D105" s="47" t="s">
        <v>138</v>
      </c>
      <c r="E105" s="40">
        <v>1</v>
      </c>
      <c r="F105" s="53">
        <v>0.5</v>
      </c>
      <c r="G105" s="40">
        <v>0.4</v>
      </c>
      <c r="H105" s="41">
        <f t="shared" si="1"/>
        <v>0.38</v>
      </c>
      <c r="I105" s="55">
        <v>227</v>
      </c>
      <c r="J105" s="53">
        <v>0.5</v>
      </c>
      <c r="K105" s="53" t="s">
        <v>184</v>
      </c>
      <c r="L105" s="53" t="s">
        <v>185</v>
      </c>
      <c r="M105" s="40">
        <v>1</v>
      </c>
    </row>
    <row r="106" spans="2:13" ht="15">
      <c r="B106" s="40">
        <v>36</v>
      </c>
      <c r="C106" s="45" t="s">
        <v>89</v>
      </c>
      <c r="D106" s="47" t="s">
        <v>139</v>
      </c>
      <c r="E106" s="40">
        <v>1</v>
      </c>
      <c r="F106" s="53">
        <v>0.5</v>
      </c>
      <c r="G106" s="40">
        <v>0.4</v>
      </c>
      <c r="H106" s="41">
        <f t="shared" si="1"/>
        <v>0.38</v>
      </c>
      <c r="I106" s="55">
        <v>227</v>
      </c>
      <c r="J106" s="53">
        <v>0.5</v>
      </c>
      <c r="K106" s="53" t="s">
        <v>186</v>
      </c>
      <c r="L106" s="53" t="s">
        <v>187</v>
      </c>
      <c r="M106" s="40">
        <v>1</v>
      </c>
    </row>
    <row r="107" spans="2:13" ht="15">
      <c r="B107" s="40">
        <v>37</v>
      </c>
      <c r="C107" s="45" t="s">
        <v>89</v>
      </c>
      <c r="D107" s="47" t="s">
        <v>140</v>
      </c>
      <c r="E107" s="40">
        <v>1</v>
      </c>
      <c r="F107" s="53">
        <v>0.6</v>
      </c>
      <c r="G107" s="40">
        <v>0.48</v>
      </c>
      <c r="H107" s="41">
        <v>0.456</v>
      </c>
      <c r="I107" s="55">
        <v>273</v>
      </c>
      <c r="J107" s="53">
        <v>0.6</v>
      </c>
      <c r="K107" s="53" t="s">
        <v>188</v>
      </c>
      <c r="L107" s="53" t="s">
        <v>189</v>
      </c>
      <c r="M107" s="40">
        <v>1</v>
      </c>
    </row>
    <row r="108" spans="2:13" ht="15">
      <c r="B108" s="40">
        <v>38</v>
      </c>
      <c r="C108" s="45" t="s">
        <v>89</v>
      </c>
      <c r="D108" s="47" t="s">
        <v>141</v>
      </c>
      <c r="E108" s="40">
        <v>1</v>
      </c>
      <c r="F108" s="53">
        <v>0.8</v>
      </c>
      <c r="G108" s="40">
        <v>0.64</v>
      </c>
      <c r="H108" s="41">
        <v>0.608</v>
      </c>
      <c r="I108" s="55">
        <v>364</v>
      </c>
      <c r="J108" s="53">
        <v>0.8</v>
      </c>
      <c r="K108" s="53" t="s">
        <v>190</v>
      </c>
      <c r="L108" s="53" t="s">
        <v>191</v>
      </c>
      <c r="M108" s="40">
        <v>1</v>
      </c>
    </row>
    <row r="109" spans="2:13" ht="15" thickBot="1">
      <c r="B109" s="40">
        <v>39</v>
      </c>
      <c r="C109" s="45" t="s">
        <v>89</v>
      </c>
      <c r="D109" s="47" t="s">
        <v>142</v>
      </c>
      <c r="E109" s="40">
        <v>1</v>
      </c>
      <c r="F109" s="53">
        <v>0.47</v>
      </c>
      <c r="G109" s="40">
        <v>0.376</v>
      </c>
      <c r="H109" s="41">
        <v>0.357</v>
      </c>
      <c r="I109" s="55">
        <v>214</v>
      </c>
      <c r="J109" s="53">
        <v>0.47</v>
      </c>
      <c r="K109" s="54">
        <v>20.51587</v>
      </c>
      <c r="L109" s="54">
        <v>81.392402</v>
      </c>
      <c r="M109" s="40">
        <v>1</v>
      </c>
    </row>
    <row r="110" spans="2:13" ht="15" thickBot="1">
      <c r="B110" s="40">
        <v>40</v>
      </c>
      <c r="C110" s="45" t="s">
        <v>89</v>
      </c>
      <c r="D110" s="47" t="s">
        <v>143</v>
      </c>
      <c r="E110" s="40">
        <v>1</v>
      </c>
      <c r="F110" s="53">
        <v>0.47</v>
      </c>
      <c r="G110" s="40">
        <v>0.376</v>
      </c>
      <c r="H110" s="41">
        <v>0.357</v>
      </c>
      <c r="I110" s="55">
        <v>214</v>
      </c>
      <c r="J110" s="53">
        <v>0.47</v>
      </c>
      <c r="K110" s="54">
        <v>20.51604</v>
      </c>
      <c r="L110" s="54">
        <v>81.392465</v>
      </c>
      <c r="M110" s="40">
        <v>1</v>
      </c>
    </row>
    <row r="111" spans="2:13" ht="15" thickBot="1">
      <c r="B111" s="40">
        <v>41</v>
      </c>
      <c r="C111" s="45" t="s">
        <v>89</v>
      </c>
      <c r="D111" s="47" t="s">
        <v>97</v>
      </c>
      <c r="E111" s="40">
        <v>1</v>
      </c>
      <c r="F111" s="53">
        <v>0.47</v>
      </c>
      <c r="G111" s="40">
        <v>0.376</v>
      </c>
      <c r="H111" s="41">
        <v>0.357</v>
      </c>
      <c r="I111" s="55">
        <v>214</v>
      </c>
      <c r="J111" s="53">
        <v>0.47</v>
      </c>
      <c r="K111" s="54">
        <v>20.52278</v>
      </c>
      <c r="L111" s="54">
        <v>81.401983</v>
      </c>
      <c r="M111" s="40">
        <v>1</v>
      </c>
    </row>
    <row r="112" spans="2:13" ht="15" thickBot="1">
      <c r="B112" s="40">
        <v>42</v>
      </c>
      <c r="C112" s="45" t="s">
        <v>89</v>
      </c>
      <c r="D112" s="47" t="s">
        <v>144</v>
      </c>
      <c r="E112" s="40">
        <v>1</v>
      </c>
      <c r="F112" s="53">
        <v>0.47</v>
      </c>
      <c r="G112" s="40">
        <v>0.376</v>
      </c>
      <c r="H112" s="41">
        <v>0.357</v>
      </c>
      <c r="I112" s="55">
        <v>214</v>
      </c>
      <c r="J112" s="53">
        <v>0.47</v>
      </c>
      <c r="K112" s="54">
        <v>20.52454</v>
      </c>
      <c r="L112" s="54">
        <v>81.40452</v>
      </c>
      <c r="M112" s="40">
        <v>1</v>
      </c>
    </row>
    <row r="113" spans="2:13" ht="15" thickBot="1">
      <c r="B113" s="40">
        <v>43</v>
      </c>
      <c r="C113" s="45" t="s">
        <v>89</v>
      </c>
      <c r="D113" s="47" t="s">
        <v>145</v>
      </c>
      <c r="E113" s="40">
        <v>1</v>
      </c>
      <c r="F113" s="53">
        <v>0.85</v>
      </c>
      <c r="G113" s="40">
        <v>0.68</v>
      </c>
      <c r="H113" s="41">
        <v>0.646</v>
      </c>
      <c r="I113" s="55">
        <v>386</v>
      </c>
      <c r="J113" s="53">
        <v>0.85</v>
      </c>
      <c r="K113" s="54" t="s">
        <v>192</v>
      </c>
      <c r="L113" s="54" t="s">
        <v>193</v>
      </c>
      <c r="M113" s="40">
        <v>1</v>
      </c>
    </row>
    <row r="114" spans="2:13" ht="15">
      <c r="B114" s="40">
        <v>44</v>
      </c>
      <c r="C114" s="45" t="s">
        <v>89</v>
      </c>
      <c r="D114" s="47" t="s">
        <v>146</v>
      </c>
      <c r="E114" s="40">
        <v>1</v>
      </c>
      <c r="F114" s="53">
        <v>0.4</v>
      </c>
      <c r="G114" s="40">
        <v>0.32</v>
      </c>
      <c r="H114" s="41">
        <f t="shared" si="1"/>
        <v>0.304</v>
      </c>
      <c r="I114" s="55">
        <v>182</v>
      </c>
      <c r="J114" s="53">
        <v>0.4</v>
      </c>
      <c r="K114" s="53" t="s">
        <v>194</v>
      </c>
      <c r="L114" s="53" t="s">
        <v>195</v>
      </c>
      <c r="M114" s="40">
        <v>1</v>
      </c>
    </row>
    <row r="115" spans="2:13" ht="25.5">
      <c r="B115" s="40">
        <v>45</v>
      </c>
      <c r="C115" s="45" t="s">
        <v>89</v>
      </c>
      <c r="D115" s="47" t="s">
        <v>147</v>
      </c>
      <c r="E115" s="40">
        <v>1</v>
      </c>
      <c r="F115" s="53">
        <v>0.6</v>
      </c>
      <c r="G115" s="40">
        <v>0.48</v>
      </c>
      <c r="H115" s="41">
        <v>0.456</v>
      </c>
      <c r="I115" s="55">
        <v>273</v>
      </c>
      <c r="J115" s="53">
        <v>0.6</v>
      </c>
      <c r="K115" s="53" t="s">
        <v>196</v>
      </c>
      <c r="L115" s="53" t="s">
        <v>197</v>
      </c>
      <c r="M115" s="40">
        <v>21</v>
      </c>
    </row>
    <row r="116" spans="2:13" ht="15">
      <c r="B116" s="40">
        <v>46</v>
      </c>
      <c r="C116" s="45" t="s">
        <v>89</v>
      </c>
      <c r="D116" s="47" t="s">
        <v>148</v>
      </c>
      <c r="E116" s="40">
        <v>1</v>
      </c>
      <c r="F116" s="53">
        <v>0.4</v>
      </c>
      <c r="G116" s="40">
        <v>0.32</v>
      </c>
      <c r="H116" s="41">
        <f t="shared" si="1"/>
        <v>0.304</v>
      </c>
      <c r="I116" s="55">
        <v>182</v>
      </c>
      <c r="J116" s="53">
        <v>0.4</v>
      </c>
      <c r="K116" s="53" t="s">
        <v>198</v>
      </c>
      <c r="L116" s="53" t="s">
        <v>199</v>
      </c>
      <c r="M116" s="40">
        <v>1</v>
      </c>
    </row>
    <row r="117" spans="2:13" ht="25.5">
      <c r="B117" s="40">
        <v>47</v>
      </c>
      <c r="C117" s="45" t="s">
        <v>89</v>
      </c>
      <c r="D117" s="47" t="s">
        <v>149</v>
      </c>
      <c r="E117" s="40">
        <v>1</v>
      </c>
      <c r="F117" s="53">
        <v>0.5</v>
      </c>
      <c r="G117" s="40">
        <v>0.4</v>
      </c>
      <c r="H117" s="41">
        <f t="shared" si="1"/>
        <v>0.38</v>
      </c>
      <c r="I117" s="55">
        <v>227</v>
      </c>
      <c r="J117" s="53">
        <v>0.5</v>
      </c>
      <c r="K117" s="53" t="s">
        <v>200</v>
      </c>
      <c r="L117" s="53">
        <v>81.386425</v>
      </c>
      <c r="M117" s="40">
        <v>1</v>
      </c>
    </row>
    <row r="118" spans="2:13" ht="15">
      <c r="B118" s="40">
        <v>48</v>
      </c>
      <c r="C118" s="45" t="s">
        <v>89</v>
      </c>
      <c r="D118" s="47" t="s">
        <v>150</v>
      </c>
      <c r="E118" s="40">
        <v>1</v>
      </c>
      <c r="F118" s="53">
        <v>0.6</v>
      </c>
      <c r="G118" s="40">
        <v>0.48</v>
      </c>
      <c r="H118" s="41">
        <v>0.456</v>
      </c>
      <c r="I118" s="55">
        <v>273</v>
      </c>
      <c r="J118" s="53">
        <v>0.6</v>
      </c>
      <c r="K118" s="53" t="s">
        <v>201</v>
      </c>
      <c r="L118" s="53" t="s">
        <v>202</v>
      </c>
      <c r="M118" s="40">
        <v>1</v>
      </c>
    </row>
    <row r="119" spans="2:13" ht="15">
      <c r="B119" s="40">
        <v>49</v>
      </c>
      <c r="C119" s="45" t="s">
        <v>89</v>
      </c>
      <c r="D119" s="47" t="s">
        <v>151</v>
      </c>
      <c r="E119" s="40">
        <v>1</v>
      </c>
      <c r="F119" s="53">
        <v>1</v>
      </c>
      <c r="G119" s="40">
        <v>0.8</v>
      </c>
      <c r="H119" s="41">
        <v>0.76</v>
      </c>
      <c r="I119" s="55">
        <v>455</v>
      </c>
      <c r="J119" s="53">
        <v>1</v>
      </c>
      <c r="K119" s="53" t="s">
        <v>203</v>
      </c>
      <c r="L119" s="53" t="s">
        <v>204</v>
      </c>
      <c r="M119" s="40">
        <v>1</v>
      </c>
    </row>
    <row r="120" spans="2:13" ht="15">
      <c r="B120" s="40">
        <v>50</v>
      </c>
      <c r="C120" s="45" t="s">
        <v>89</v>
      </c>
      <c r="D120" s="47" t="s">
        <v>152</v>
      </c>
      <c r="E120" s="40">
        <v>1</v>
      </c>
      <c r="F120" s="53">
        <v>1</v>
      </c>
      <c r="G120" s="40">
        <v>0.8</v>
      </c>
      <c r="H120" s="41">
        <v>0.76</v>
      </c>
      <c r="I120" s="55">
        <v>455</v>
      </c>
      <c r="J120" s="53">
        <v>1</v>
      </c>
      <c r="K120" s="53" t="s">
        <v>205</v>
      </c>
      <c r="L120" s="53" t="s">
        <v>206</v>
      </c>
      <c r="M120" s="40">
        <v>1</v>
      </c>
    </row>
    <row r="121" spans="2:13" ht="15">
      <c r="B121" s="40">
        <v>51</v>
      </c>
      <c r="C121" s="45" t="s">
        <v>89</v>
      </c>
      <c r="D121" s="47" t="s">
        <v>153</v>
      </c>
      <c r="E121" s="40">
        <v>1</v>
      </c>
      <c r="F121" s="53">
        <v>0.99</v>
      </c>
      <c r="G121" s="40">
        <v>0.792</v>
      </c>
      <c r="H121" s="41">
        <v>0.75</v>
      </c>
      <c r="I121" s="55">
        <v>450</v>
      </c>
      <c r="J121" s="53">
        <v>0.99</v>
      </c>
      <c r="K121" s="53" t="s">
        <v>207</v>
      </c>
      <c r="L121" s="53" t="s">
        <v>208</v>
      </c>
      <c r="M121" s="40">
        <v>1</v>
      </c>
    </row>
    <row r="122" spans="2:13" ht="15">
      <c r="B122" s="40">
        <v>52</v>
      </c>
      <c r="C122" s="45" t="s">
        <v>89</v>
      </c>
      <c r="D122" s="47" t="s">
        <v>154</v>
      </c>
      <c r="E122" s="40">
        <v>1</v>
      </c>
      <c r="F122" s="53">
        <v>0.5</v>
      </c>
      <c r="G122" s="40">
        <v>0.4</v>
      </c>
      <c r="H122" s="41">
        <f t="shared" si="1"/>
        <v>0.38</v>
      </c>
      <c r="I122" s="55">
        <v>227</v>
      </c>
      <c r="J122" s="53">
        <v>0.5</v>
      </c>
      <c r="K122" s="53" t="s">
        <v>209</v>
      </c>
      <c r="L122" s="53" t="s">
        <v>210</v>
      </c>
      <c r="M122" s="40">
        <v>1</v>
      </c>
    </row>
    <row r="123" spans="2:13" ht="25.5">
      <c r="B123" s="40">
        <v>53</v>
      </c>
      <c r="C123" s="45" t="s">
        <v>89</v>
      </c>
      <c r="D123" s="47" t="s">
        <v>155</v>
      </c>
      <c r="E123" s="40">
        <v>1</v>
      </c>
      <c r="F123" s="53">
        <v>0.6</v>
      </c>
      <c r="G123" s="40">
        <v>0.48</v>
      </c>
      <c r="H123" s="41">
        <v>0.456</v>
      </c>
      <c r="I123" s="55">
        <v>273</v>
      </c>
      <c r="J123" s="53">
        <v>0.6</v>
      </c>
      <c r="K123" s="53" t="s">
        <v>211</v>
      </c>
      <c r="L123" s="53" t="s">
        <v>212</v>
      </c>
      <c r="M123" s="40">
        <v>1</v>
      </c>
    </row>
    <row r="124" spans="2:13" ht="15">
      <c r="B124" s="40">
        <v>54</v>
      </c>
      <c r="C124" s="45" t="s">
        <v>89</v>
      </c>
      <c r="D124" s="47" t="s">
        <v>156</v>
      </c>
      <c r="E124" s="40">
        <v>1</v>
      </c>
      <c r="F124" s="53">
        <v>0.61</v>
      </c>
      <c r="G124" s="40">
        <v>0.488</v>
      </c>
      <c r="H124" s="41">
        <v>0.463</v>
      </c>
      <c r="I124" s="55">
        <v>277</v>
      </c>
      <c r="J124" s="53">
        <v>0.61</v>
      </c>
      <c r="K124" s="53" t="s">
        <v>213</v>
      </c>
      <c r="L124" s="53" t="s">
        <v>214</v>
      </c>
      <c r="M124" s="40">
        <v>1</v>
      </c>
    </row>
    <row r="125" spans="2:13" ht="15">
      <c r="B125" s="40">
        <v>55</v>
      </c>
      <c r="C125" s="45" t="s">
        <v>89</v>
      </c>
      <c r="D125" s="47" t="s">
        <v>157</v>
      </c>
      <c r="E125" s="40">
        <v>1</v>
      </c>
      <c r="F125" s="53">
        <v>0.65</v>
      </c>
      <c r="G125" s="40">
        <v>0.52</v>
      </c>
      <c r="H125" s="41">
        <v>0.494</v>
      </c>
      <c r="I125" s="55">
        <v>295</v>
      </c>
      <c r="J125" s="53">
        <v>0.65</v>
      </c>
      <c r="K125" s="53" t="s">
        <v>215</v>
      </c>
      <c r="L125" s="53" t="s">
        <v>216</v>
      </c>
      <c r="M125" s="40">
        <v>1</v>
      </c>
    </row>
    <row r="126" spans="2:13" ht="15">
      <c r="B126" s="40">
        <v>56</v>
      </c>
      <c r="C126" s="45" t="s">
        <v>89</v>
      </c>
      <c r="D126" s="47" t="s">
        <v>158</v>
      </c>
      <c r="E126" s="40">
        <v>1</v>
      </c>
      <c r="F126" s="53">
        <v>0.35</v>
      </c>
      <c r="G126" s="40">
        <v>0.28</v>
      </c>
      <c r="H126" s="41">
        <f>G126/100*93</f>
        <v>0.2604</v>
      </c>
      <c r="I126" s="55">
        <v>159</v>
      </c>
      <c r="J126" s="53">
        <v>0.35</v>
      </c>
      <c r="K126" s="53" t="s">
        <v>217</v>
      </c>
      <c r="L126" s="53" t="s">
        <v>218</v>
      </c>
      <c r="M126" s="40">
        <v>1</v>
      </c>
    </row>
    <row r="127" spans="2:13" ht="15">
      <c r="B127" s="40">
        <v>57</v>
      </c>
      <c r="C127" s="45" t="s">
        <v>89</v>
      </c>
      <c r="D127" s="47" t="s">
        <v>159</v>
      </c>
      <c r="E127" s="40">
        <v>1</v>
      </c>
      <c r="F127" s="53">
        <v>0.4</v>
      </c>
      <c r="G127" s="40">
        <v>0.32</v>
      </c>
      <c r="H127" s="41">
        <f t="shared" si="1"/>
        <v>0.304</v>
      </c>
      <c r="I127" s="55">
        <v>182</v>
      </c>
      <c r="J127" s="53">
        <v>0.4</v>
      </c>
      <c r="K127" s="53" t="s">
        <v>219</v>
      </c>
      <c r="L127" s="53">
        <v>81.384258</v>
      </c>
      <c r="M127" s="40">
        <v>1</v>
      </c>
    </row>
    <row r="128" spans="2:13" ht="15">
      <c r="B128" s="40">
        <v>58</v>
      </c>
      <c r="C128" s="45" t="s">
        <v>89</v>
      </c>
      <c r="D128" s="47" t="s">
        <v>160</v>
      </c>
      <c r="E128" s="40">
        <v>1</v>
      </c>
      <c r="F128" s="53">
        <v>0.5</v>
      </c>
      <c r="G128" s="40">
        <v>0.4</v>
      </c>
      <c r="H128" s="41">
        <f t="shared" si="1"/>
        <v>0.38</v>
      </c>
      <c r="I128" s="55">
        <v>227</v>
      </c>
      <c r="J128" s="53">
        <v>0.5</v>
      </c>
      <c r="K128" s="53" t="s">
        <v>220</v>
      </c>
      <c r="L128" s="53" t="s">
        <v>221</v>
      </c>
      <c r="M128" s="40">
        <v>1</v>
      </c>
    </row>
    <row r="129" spans="2:13" ht="15">
      <c r="B129" s="40">
        <v>59</v>
      </c>
      <c r="C129" s="45" t="s">
        <v>89</v>
      </c>
      <c r="D129" s="47" t="s">
        <v>161</v>
      </c>
      <c r="E129" s="40">
        <v>1</v>
      </c>
      <c r="F129" s="53">
        <v>0.48</v>
      </c>
      <c r="G129" s="40">
        <v>0.384</v>
      </c>
      <c r="H129" s="41">
        <v>0.3648</v>
      </c>
      <c r="I129" s="55">
        <v>218</v>
      </c>
      <c r="J129" s="53">
        <v>0.48</v>
      </c>
      <c r="K129" s="53" t="s">
        <v>222</v>
      </c>
      <c r="L129" s="53" t="s">
        <v>223</v>
      </c>
      <c r="M129" s="40">
        <v>1</v>
      </c>
    </row>
    <row r="130" spans="2:13" ht="15">
      <c r="B130" s="40">
        <v>60</v>
      </c>
      <c r="C130" s="45" t="s">
        <v>89</v>
      </c>
      <c r="D130" s="47" t="s">
        <v>162</v>
      </c>
      <c r="E130" s="40">
        <v>1</v>
      </c>
      <c r="F130" s="53">
        <v>0.6</v>
      </c>
      <c r="G130" s="40">
        <v>0.48</v>
      </c>
      <c r="H130" s="41">
        <v>0.456</v>
      </c>
      <c r="I130" s="55">
        <v>273</v>
      </c>
      <c r="J130" s="53">
        <v>0.6</v>
      </c>
      <c r="K130" s="53" t="s">
        <v>224</v>
      </c>
      <c r="L130" s="53" t="s">
        <v>225</v>
      </c>
      <c r="M130" s="40">
        <v>1</v>
      </c>
    </row>
    <row r="131" spans="2:13" ht="15">
      <c r="B131" s="40">
        <v>61</v>
      </c>
      <c r="C131" s="45" t="s">
        <v>89</v>
      </c>
      <c r="D131" s="47" t="s">
        <v>163</v>
      </c>
      <c r="E131" s="40">
        <v>1</v>
      </c>
      <c r="F131" s="53">
        <v>0.6</v>
      </c>
      <c r="G131" s="40">
        <v>0.48</v>
      </c>
      <c r="H131" s="41">
        <v>0.456</v>
      </c>
      <c r="I131" s="55">
        <v>273</v>
      </c>
      <c r="J131" s="53">
        <v>0.6</v>
      </c>
      <c r="K131" s="53" t="s">
        <v>226</v>
      </c>
      <c r="L131" s="53" t="s">
        <v>117</v>
      </c>
      <c r="M131" s="40">
        <v>1</v>
      </c>
    </row>
    <row r="132" spans="2:13" ht="15">
      <c r="B132" s="40">
        <v>62</v>
      </c>
      <c r="C132" s="45" t="s">
        <v>89</v>
      </c>
      <c r="D132" s="47" t="s">
        <v>164</v>
      </c>
      <c r="E132" s="40">
        <v>1</v>
      </c>
      <c r="F132" s="53">
        <v>0.5</v>
      </c>
      <c r="G132" s="40">
        <v>0.4</v>
      </c>
      <c r="H132" s="41">
        <f t="shared" si="1"/>
        <v>0.38</v>
      </c>
      <c r="I132" s="55">
        <v>227</v>
      </c>
      <c r="J132" s="53">
        <v>0.5</v>
      </c>
      <c r="K132" s="53" t="s">
        <v>227</v>
      </c>
      <c r="L132" s="53" t="s">
        <v>228</v>
      </c>
      <c r="M132" s="40">
        <v>1</v>
      </c>
    </row>
    <row r="133" spans="2:13" ht="25.5">
      <c r="B133" s="40">
        <v>63</v>
      </c>
      <c r="C133" s="45" t="s">
        <v>89</v>
      </c>
      <c r="D133" s="47" t="s">
        <v>165</v>
      </c>
      <c r="E133" s="40">
        <v>1</v>
      </c>
      <c r="F133" s="53">
        <v>0.7</v>
      </c>
      <c r="G133" s="40">
        <v>0.56</v>
      </c>
      <c r="H133" s="41">
        <v>0.532</v>
      </c>
      <c r="I133" s="55">
        <v>318</v>
      </c>
      <c r="J133" s="53">
        <v>0.7</v>
      </c>
      <c r="K133" s="53" t="s">
        <v>229</v>
      </c>
      <c r="L133" s="53" t="s">
        <v>230</v>
      </c>
      <c r="M133" s="40">
        <v>1</v>
      </c>
    </row>
    <row r="134" spans="2:13" ht="15">
      <c r="B134" s="40">
        <v>64</v>
      </c>
      <c r="C134" s="45" t="s">
        <v>89</v>
      </c>
      <c r="D134" s="47" t="s">
        <v>166</v>
      </c>
      <c r="E134" s="40">
        <v>1</v>
      </c>
      <c r="F134" s="53">
        <v>0.55</v>
      </c>
      <c r="G134" s="40">
        <v>0.44</v>
      </c>
      <c r="H134" s="41">
        <v>0.418</v>
      </c>
      <c r="I134" s="55">
        <v>250</v>
      </c>
      <c r="J134" s="53">
        <v>0.55</v>
      </c>
      <c r="K134" s="53" t="s">
        <v>231</v>
      </c>
      <c r="L134" s="53" t="s">
        <v>232</v>
      </c>
      <c r="M134" s="40">
        <v>1</v>
      </c>
    </row>
    <row r="135" spans="2:13" ht="15">
      <c r="B135" s="40">
        <v>65</v>
      </c>
      <c r="C135" s="45" t="s">
        <v>89</v>
      </c>
      <c r="D135" s="47" t="s">
        <v>167</v>
      </c>
      <c r="E135" s="40">
        <v>1</v>
      </c>
      <c r="F135" s="53">
        <v>0.8</v>
      </c>
      <c r="G135" s="40">
        <v>0.64</v>
      </c>
      <c r="H135" s="41">
        <v>0.608</v>
      </c>
      <c r="I135" s="55">
        <v>364</v>
      </c>
      <c r="J135" s="53">
        <v>0.8</v>
      </c>
      <c r="K135" s="53" t="s">
        <v>233</v>
      </c>
      <c r="L135" s="53" t="s">
        <v>234</v>
      </c>
      <c r="M135" s="40">
        <v>1</v>
      </c>
    </row>
    <row r="136" spans="2:13" ht="25.5">
      <c r="B136" s="40">
        <v>66</v>
      </c>
      <c r="C136" s="45" t="s">
        <v>89</v>
      </c>
      <c r="D136" s="47" t="s">
        <v>168</v>
      </c>
      <c r="E136" s="40">
        <v>1</v>
      </c>
      <c r="F136" s="53">
        <v>0.58</v>
      </c>
      <c r="G136" s="40">
        <v>0.464</v>
      </c>
      <c r="H136" s="41">
        <v>0.4408</v>
      </c>
      <c r="I136" s="55">
        <v>264</v>
      </c>
      <c r="J136" s="53">
        <v>0.58</v>
      </c>
      <c r="K136" s="53" t="s">
        <v>235</v>
      </c>
      <c r="L136" s="53" t="s">
        <v>236</v>
      </c>
      <c r="M136" s="40">
        <v>1</v>
      </c>
    </row>
    <row r="137" spans="2:13" ht="25.5">
      <c r="B137" s="40">
        <v>67</v>
      </c>
      <c r="C137" s="45" t="s">
        <v>89</v>
      </c>
      <c r="D137" s="47" t="s">
        <v>169</v>
      </c>
      <c r="E137" s="40">
        <v>1</v>
      </c>
      <c r="F137" s="53">
        <v>0.5</v>
      </c>
      <c r="G137" s="40">
        <v>0.4</v>
      </c>
      <c r="H137" s="41">
        <f t="shared" si="1"/>
        <v>0.38</v>
      </c>
      <c r="I137" s="55">
        <v>227</v>
      </c>
      <c r="J137" s="53">
        <v>0.5</v>
      </c>
      <c r="K137" s="53" t="s">
        <v>237</v>
      </c>
      <c r="L137" s="53" t="s">
        <v>238</v>
      </c>
      <c r="M137" s="40">
        <v>1</v>
      </c>
    </row>
    <row r="138" spans="2:13" ht="15">
      <c r="B138" s="40">
        <v>68</v>
      </c>
      <c r="C138" s="45" t="s">
        <v>89</v>
      </c>
      <c r="D138" s="47" t="s">
        <v>170</v>
      </c>
      <c r="E138" s="40">
        <v>1</v>
      </c>
      <c r="F138" s="53">
        <v>0.9</v>
      </c>
      <c r="G138" s="40">
        <v>0.72</v>
      </c>
      <c r="H138" s="41">
        <v>0.684</v>
      </c>
      <c r="I138" s="55">
        <v>409</v>
      </c>
      <c r="J138" s="53">
        <v>0.9</v>
      </c>
      <c r="K138" s="53" t="s">
        <v>239</v>
      </c>
      <c r="L138" s="53" t="s">
        <v>240</v>
      </c>
      <c r="M138" s="40">
        <v>1</v>
      </c>
    </row>
    <row r="139" spans="2:13" ht="15">
      <c r="B139" s="40">
        <v>69</v>
      </c>
      <c r="C139" s="45" t="s">
        <v>89</v>
      </c>
      <c r="D139" s="47" t="s">
        <v>298</v>
      </c>
      <c r="E139" s="40">
        <v>1</v>
      </c>
      <c r="F139" s="53">
        <v>0.17</v>
      </c>
      <c r="G139" s="68">
        <v>0.127</v>
      </c>
      <c r="H139" s="70">
        <f>G139/100*93</f>
        <v>0.11811</v>
      </c>
      <c r="I139" s="55">
        <v>67</v>
      </c>
      <c r="J139" s="53">
        <v>0.17</v>
      </c>
      <c r="K139" s="68" t="s">
        <v>309</v>
      </c>
      <c r="L139" s="68" t="s">
        <v>310</v>
      </c>
      <c r="M139" s="40">
        <v>1</v>
      </c>
    </row>
    <row r="140" spans="2:13" ht="15">
      <c r="B140" s="40">
        <v>70</v>
      </c>
      <c r="C140" s="45" t="s">
        <v>89</v>
      </c>
      <c r="D140" s="47" t="s">
        <v>299</v>
      </c>
      <c r="E140" s="40">
        <v>1</v>
      </c>
      <c r="F140" s="53">
        <v>0.64</v>
      </c>
      <c r="G140" s="68">
        <v>0.476</v>
      </c>
      <c r="H140" s="41">
        <f aca="true" t="shared" si="2" ref="H140:H177">G140/100*95</f>
        <v>0.45219999999999994</v>
      </c>
      <c r="I140" s="55">
        <v>251</v>
      </c>
      <c r="J140" s="53">
        <v>0.64</v>
      </c>
      <c r="K140" s="68" t="s">
        <v>311</v>
      </c>
      <c r="L140" s="68" t="s">
        <v>312</v>
      </c>
      <c r="M140" s="40">
        <v>1</v>
      </c>
    </row>
    <row r="141" spans="2:13" ht="15">
      <c r="B141" s="40">
        <v>71</v>
      </c>
      <c r="C141" s="45" t="s">
        <v>89</v>
      </c>
      <c r="D141" s="47" t="s">
        <v>300</v>
      </c>
      <c r="E141" s="40">
        <v>1</v>
      </c>
      <c r="F141" s="53">
        <v>0.49</v>
      </c>
      <c r="G141" s="68">
        <v>0.365</v>
      </c>
      <c r="H141" s="41">
        <f t="shared" si="2"/>
        <v>0.34675</v>
      </c>
      <c r="I141" s="55">
        <v>191</v>
      </c>
      <c r="J141" s="53">
        <v>0.49</v>
      </c>
      <c r="K141" s="68" t="s">
        <v>313</v>
      </c>
      <c r="L141" s="68" t="s">
        <v>314</v>
      </c>
      <c r="M141" s="40">
        <v>1</v>
      </c>
    </row>
    <row r="142" spans="2:13" ht="15">
      <c r="B142" s="40">
        <v>72</v>
      </c>
      <c r="C142" s="45" t="s">
        <v>89</v>
      </c>
      <c r="D142" s="47" t="s">
        <v>301</v>
      </c>
      <c r="E142" s="40">
        <v>1</v>
      </c>
      <c r="F142" s="53">
        <v>0.9</v>
      </c>
      <c r="G142" s="68">
        <v>0.669</v>
      </c>
      <c r="H142" s="41">
        <f t="shared" si="2"/>
        <v>0.6355500000000001</v>
      </c>
      <c r="I142" s="55">
        <v>353</v>
      </c>
      <c r="J142" s="53">
        <v>0.9</v>
      </c>
      <c r="K142" s="68" t="s">
        <v>315</v>
      </c>
      <c r="L142" s="68" t="s">
        <v>316</v>
      </c>
      <c r="M142" s="40">
        <v>1</v>
      </c>
    </row>
    <row r="143" spans="2:13" ht="15">
      <c r="B143" s="40">
        <v>73</v>
      </c>
      <c r="C143" s="45" t="s">
        <v>89</v>
      </c>
      <c r="D143" s="47" t="s">
        <v>302</v>
      </c>
      <c r="E143" s="40">
        <v>1</v>
      </c>
      <c r="F143" s="53">
        <v>1.62</v>
      </c>
      <c r="G143" s="68">
        <v>1.19</v>
      </c>
      <c r="H143" s="41">
        <f t="shared" si="2"/>
        <v>1.1304999999999998</v>
      </c>
      <c r="I143" s="55">
        <v>627</v>
      </c>
      <c r="J143" s="53">
        <v>1.62</v>
      </c>
      <c r="K143" s="68" t="s">
        <v>317</v>
      </c>
      <c r="L143" s="68" t="s">
        <v>318</v>
      </c>
      <c r="M143" s="40">
        <v>1</v>
      </c>
    </row>
    <row r="144" spans="2:13" ht="15">
      <c r="B144" s="40">
        <v>74</v>
      </c>
      <c r="C144" s="45" t="s">
        <v>89</v>
      </c>
      <c r="D144" s="47" t="s">
        <v>303</v>
      </c>
      <c r="E144" s="40">
        <v>1</v>
      </c>
      <c r="F144" s="53">
        <v>0.41</v>
      </c>
      <c r="G144" s="68">
        <v>0.305</v>
      </c>
      <c r="H144" s="41">
        <f t="shared" si="2"/>
        <v>0.28974999999999995</v>
      </c>
      <c r="I144" s="55">
        <v>161</v>
      </c>
      <c r="J144" s="53">
        <v>0.41</v>
      </c>
      <c r="K144" s="68" t="s">
        <v>319</v>
      </c>
      <c r="L144" s="68" t="s">
        <v>320</v>
      </c>
      <c r="M144" s="40">
        <v>1</v>
      </c>
    </row>
    <row r="145" spans="2:13" ht="15">
      <c r="B145" s="40">
        <v>75</v>
      </c>
      <c r="C145" s="45" t="s">
        <v>89</v>
      </c>
      <c r="D145" s="47" t="s">
        <v>304</v>
      </c>
      <c r="E145" s="40">
        <v>1</v>
      </c>
      <c r="F145" s="53">
        <v>0.29</v>
      </c>
      <c r="G145" s="68">
        <v>0.215</v>
      </c>
      <c r="H145" s="41">
        <f t="shared" si="2"/>
        <v>0.20425</v>
      </c>
      <c r="I145" s="55">
        <v>114</v>
      </c>
      <c r="J145" s="53">
        <v>0.29</v>
      </c>
      <c r="K145" s="68" t="s">
        <v>321</v>
      </c>
      <c r="L145" s="68" t="s">
        <v>322</v>
      </c>
      <c r="M145" s="40">
        <v>1</v>
      </c>
    </row>
    <row r="146" spans="2:13" ht="15">
      <c r="B146" s="40">
        <v>76</v>
      </c>
      <c r="C146" s="45" t="s">
        <v>89</v>
      </c>
      <c r="D146" s="47" t="s">
        <v>305</v>
      </c>
      <c r="E146" s="40">
        <v>1</v>
      </c>
      <c r="F146" s="53">
        <v>0.7</v>
      </c>
      <c r="G146" s="68">
        <v>0.523</v>
      </c>
      <c r="H146" s="41">
        <f t="shared" si="2"/>
        <v>0.49685</v>
      </c>
      <c r="I146" s="55">
        <v>275</v>
      </c>
      <c r="J146" s="53">
        <v>0.7</v>
      </c>
      <c r="K146" s="68" t="s">
        <v>323</v>
      </c>
      <c r="L146" s="68" t="s">
        <v>324</v>
      </c>
      <c r="M146" s="40">
        <v>1</v>
      </c>
    </row>
    <row r="147" spans="2:13" ht="15">
      <c r="B147" s="40">
        <v>77</v>
      </c>
      <c r="C147" s="45" t="s">
        <v>89</v>
      </c>
      <c r="D147" s="47" t="s">
        <v>306</v>
      </c>
      <c r="E147" s="40">
        <v>1</v>
      </c>
      <c r="F147" s="53">
        <v>1.13</v>
      </c>
      <c r="G147" s="68">
        <v>0.84</v>
      </c>
      <c r="H147" s="41">
        <f t="shared" si="2"/>
        <v>0.7979999999999999</v>
      </c>
      <c r="I147" s="55">
        <v>443</v>
      </c>
      <c r="J147" s="53">
        <v>1.13</v>
      </c>
      <c r="K147" s="68" t="s">
        <v>325</v>
      </c>
      <c r="L147" s="68" t="s">
        <v>326</v>
      </c>
      <c r="M147" s="40">
        <v>1</v>
      </c>
    </row>
    <row r="148" spans="2:13" ht="15">
      <c r="B148" s="40">
        <v>78</v>
      </c>
      <c r="C148" s="45" t="s">
        <v>89</v>
      </c>
      <c r="D148" s="47" t="s">
        <v>307</v>
      </c>
      <c r="E148" s="40">
        <v>1</v>
      </c>
      <c r="F148" s="53">
        <v>1.1</v>
      </c>
      <c r="G148" s="68">
        <v>0.818</v>
      </c>
      <c r="H148" s="41">
        <f t="shared" si="2"/>
        <v>0.7771</v>
      </c>
      <c r="I148" s="55">
        <v>431</v>
      </c>
      <c r="J148" s="53">
        <v>1.1</v>
      </c>
      <c r="K148" s="68" t="s">
        <v>327</v>
      </c>
      <c r="L148" s="68" t="s">
        <v>328</v>
      </c>
      <c r="M148" s="40">
        <v>1</v>
      </c>
    </row>
    <row r="149" spans="2:13" ht="15">
      <c r="B149" s="40">
        <v>79</v>
      </c>
      <c r="C149" s="45" t="s">
        <v>89</v>
      </c>
      <c r="D149" s="47" t="s">
        <v>308</v>
      </c>
      <c r="E149" s="40">
        <v>1</v>
      </c>
      <c r="F149" s="53">
        <v>0.4</v>
      </c>
      <c r="G149" s="68">
        <v>0.297</v>
      </c>
      <c r="H149" s="41">
        <f t="shared" si="2"/>
        <v>0.28215</v>
      </c>
      <c r="I149" s="55">
        <v>157</v>
      </c>
      <c r="J149" s="53">
        <v>0.4</v>
      </c>
      <c r="K149" s="68" t="s">
        <v>329</v>
      </c>
      <c r="L149" s="68" t="s">
        <v>330</v>
      </c>
      <c r="M149" s="40">
        <v>1</v>
      </c>
    </row>
    <row r="150" spans="2:13" ht="15">
      <c r="B150" s="40">
        <v>80</v>
      </c>
      <c r="C150" s="45" t="s">
        <v>89</v>
      </c>
      <c r="D150" s="47" t="s">
        <v>144</v>
      </c>
      <c r="E150" s="40">
        <v>1</v>
      </c>
      <c r="F150" s="53">
        <v>0.91</v>
      </c>
      <c r="G150" s="68">
        <v>0.677</v>
      </c>
      <c r="H150" s="41">
        <f t="shared" si="2"/>
        <v>0.6431500000000001</v>
      </c>
      <c r="I150" s="55">
        <v>357</v>
      </c>
      <c r="J150" s="53">
        <v>0.91</v>
      </c>
      <c r="K150" s="68" t="s">
        <v>323</v>
      </c>
      <c r="L150" s="68" t="s">
        <v>324</v>
      </c>
      <c r="M150" s="40">
        <v>1</v>
      </c>
    </row>
    <row r="151" spans="2:13" ht="15">
      <c r="B151" s="40">
        <v>81</v>
      </c>
      <c r="C151" s="45" t="s">
        <v>89</v>
      </c>
      <c r="D151" s="47" t="s">
        <v>345</v>
      </c>
      <c r="E151" s="40">
        <v>1</v>
      </c>
      <c r="F151" s="53">
        <v>1.5</v>
      </c>
      <c r="G151" s="68" t="s">
        <v>372</v>
      </c>
      <c r="H151" s="41">
        <f t="shared" si="2"/>
        <v>1.1400000000000001</v>
      </c>
      <c r="I151" s="55">
        <v>591</v>
      </c>
      <c r="J151" s="53">
        <v>1.5</v>
      </c>
      <c r="K151" s="68" t="s">
        <v>394</v>
      </c>
      <c r="L151" s="68" t="s">
        <v>395</v>
      </c>
      <c r="M151" s="40">
        <v>1</v>
      </c>
    </row>
    <row r="152" spans="2:13" ht="25.5">
      <c r="B152" s="40">
        <v>82</v>
      </c>
      <c r="C152" s="45" t="s">
        <v>89</v>
      </c>
      <c r="D152" s="47" t="s">
        <v>346</v>
      </c>
      <c r="E152" s="40">
        <v>1</v>
      </c>
      <c r="F152" s="53">
        <v>0.69</v>
      </c>
      <c r="G152" s="68" t="s">
        <v>373</v>
      </c>
      <c r="H152" s="41">
        <f t="shared" si="2"/>
        <v>0.5244000000000001</v>
      </c>
      <c r="I152" s="55">
        <v>287</v>
      </c>
      <c r="J152" s="53">
        <v>0.69</v>
      </c>
      <c r="K152" s="68" t="s">
        <v>394</v>
      </c>
      <c r="L152" s="68" t="s">
        <v>395</v>
      </c>
      <c r="M152" s="40">
        <v>1</v>
      </c>
    </row>
    <row r="153" spans="2:13" ht="15">
      <c r="B153" s="40">
        <v>83</v>
      </c>
      <c r="C153" s="45" t="s">
        <v>89</v>
      </c>
      <c r="D153" s="47" t="s">
        <v>347</v>
      </c>
      <c r="E153" s="40">
        <v>1</v>
      </c>
      <c r="F153" s="53">
        <v>0.77</v>
      </c>
      <c r="G153" s="68" t="s">
        <v>374</v>
      </c>
      <c r="H153" s="41">
        <f t="shared" si="2"/>
        <v>0.5851999999999999</v>
      </c>
      <c r="I153" s="55">
        <v>320</v>
      </c>
      <c r="J153" s="53">
        <v>0.77</v>
      </c>
      <c r="K153" s="68" t="s">
        <v>394</v>
      </c>
      <c r="L153" s="68" t="s">
        <v>395</v>
      </c>
      <c r="M153" s="40">
        <v>1</v>
      </c>
    </row>
    <row r="154" spans="2:13" ht="15">
      <c r="B154" s="40">
        <v>84</v>
      </c>
      <c r="C154" s="45" t="s">
        <v>89</v>
      </c>
      <c r="D154" s="47" t="s">
        <v>348</v>
      </c>
      <c r="E154" s="40">
        <v>1</v>
      </c>
      <c r="F154" s="53">
        <v>0.85</v>
      </c>
      <c r="G154" s="68" t="s">
        <v>375</v>
      </c>
      <c r="H154" s="41">
        <f t="shared" si="2"/>
        <v>0.646</v>
      </c>
      <c r="I154" s="55">
        <v>335</v>
      </c>
      <c r="J154" s="53">
        <v>0.85</v>
      </c>
      <c r="K154" s="68" t="s">
        <v>394</v>
      </c>
      <c r="L154" s="68" t="s">
        <v>395</v>
      </c>
      <c r="M154" s="40">
        <v>1</v>
      </c>
    </row>
    <row r="155" spans="2:13" ht="15">
      <c r="B155" s="40">
        <v>85</v>
      </c>
      <c r="C155" s="45" t="s">
        <v>89</v>
      </c>
      <c r="D155" s="47" t="s">
        <v>349</v>
      </c>
      <c r="E155" s="40">
        <v>1</v>
      </c>
      <c r="F155" s="53">
        <v>0.75</v>
      </c>
      <c r="G155" s="68" t="s">
        <v>376</v>
      </c>
      <c r="H155" s="41">
        <f t="shared" si="2"/>
        <v>0.5700000000000001</v>
      </c>
      <c r="I155" s="55">
        <v>296</v>
      </c>
      <c r="J155" s="53">
        <v>0.75</v>
      </c>
      <c r="K155" s="68" t="s">
        <v>394</v>
      </c>
      <c r="L155" s="68" t="s">
        <v>395</v>
      </c>
      <c r="M155" s="40">
        <v>1</v>
      </c>
    </row>
    <row r="156" spans="2:13" ht="15">
      <c r="B156" s="40">
        <v>86</v>
      </c>
      <c r="C156" s="45" t="s">
        <v>89</v>
      </c>
      <c r="D156" s="47" t="s">
        <v>350</v>
      </c>
      <c r="E156" s="40">
        <v>1</v>
      </c>
      <c r="F156" s="53">
        <v>0.69</v>
      </c>
      <c r="G156" s="68" t="s">
        <v>373</v>
      </c>
      <c r="H156" s="41">
        <f t="shared" si="2"/>
        <v>0.5244000000000001</v>
      </c>
      <c r="I156" s="55">
        <v>272</v>
      </c>
      <c r="J156" s="53">
        <v>0.69</v>
      </c>
      <c r="K156" s="68" t="s">
        <v>394</v>
      </c>
      <c r="L156" s="68" t="s">
        <v>395</v>
      </c>
      <c r="M156" s="40">
        <v>1</v>
      </c>
    </row>
    <row r="157" spans="2:13" ht="15">
      <c r="B157" s="40">
        <v>87</v>
      </c>
      <c r="C157" s="45" t="s">
        <v>89</v>
      </c>
      <c r="D157" s="47" t="s">
        <v>351</v>
      </c>
      <c r="E157" s="40">
        <v>1</v>
      </c>
      <c r="F157" s="53">
        <v>0.61</v>
      </c>
      <c r="G157" s="68" t="s">
        <v>377</v>
      </c>
      <c r="H157" s="41">
        <f t="shared" si="2"/>
        <v>0.46359999999999996</v>
      </c>
      <c r="I157" s="55">
        <v>241</v>
      </c>
      <c r="J157" s="53">
        <v>0.61</v>
      </c>
      <c r="K157" s="68" t="s">
        <v>394</v>
      </c>
      <c r="L157" s="68" t="s">
        <v>395</v>
      </c>
      <c r="M157" s="40">
        <v>1</v>
      </c>
    </row>
    <row r="158" spans="2:13" ht="15">
      <c r="B158" s="40">
        <v>88</v>
      </c>
      <c r="C158" s="45" t="s">
        <v>89</v>
      </c>
      <c r="D158" s="47" t="s">
        <v>352</v>
      </c>
      <c r="E158" s="40">
        <v>1</v>
      </c>
      <c r="F158" s="53">
        <v>0.9</v>
      </c>
      <c r="G158" s="68" t="s">
        <v>378</v>
      </c>
      <c r="H158" s="41">
        <f t="shared" si="2"/>
        <v>0.6839999999999999</v>
      </c>
      <c r="I158" s="55">
        <v>355</v>
      </c>
      <c r="J158" s="53">
        <v>0.9</v>
      </c>
      <c r="K158" s="68" t="s">
        <v>394</v>
      </c>
      <c r="L158" s="68" t="s">
        <v>395</v>
      </c>
      <c r="M158" s="40">
        <v>1</v>
      </c>
    </row>
    <row r="159" spans="2:13" ht="15">
      <c r="B159" s="40">
        <v>89</v>
      </c>
      <c r="C159" s="45" t="s">
        <v>89</v>
      </c>
      <c r="D159" s="47" t="s">
        <v>353</v>
      </c>
      <c r="E159" s="40">
        <v>1</v>
      </c>
      <c r="F159" s="53">
        <v>0.59</v>
      </c>
      <c r="G159" s="68" t="s">
        <v>379</v>
      </c>
      <c r="H159" s="41">
        <f t="shared" si="2"/>
        <v>0.44839999999999997</v>
      </c>
      <c r="I159" s="55">
        <v>232</v>
      </c>
      <c r="J159" s="53">
        <v>0.59</v>
      </c>
      <c r="K159" s="68" t="s">
        <v>394</v>
      </c>
      <c r="L159" s="68" t="s">
        <v>395</v>
      </c>
      <c r="M159" s="40">
        <v>1</v>
      </c>
    </row>
    <row r="160" spans="2:13" ht="15">
      <c r="B160" s="40">
        <v>90</v>
      </c>
      <c r="C160" s="45" t="s">
        <v>89</v>
      </c>
      <c r="D160" s="47" t="s">
        <v>354</v>
      </c>
      <c r="E160" s="40">
        <v>1</v>
      </c>
      <c r="F160" s="53">
        <v>0.65</v>
      </c>
      <c r="G160" s="68" t="s">
        <v>380</v>
      </c>
      <c r="H160" s="41">
        <f t="shared" si="2"/>
        <v>0.494</v>
      </c>
      <c r="I160" s="55">
        <v>256</v>
      </c>
      <c r="J160" s="53">
        <v>0.65</v>
      </c>
      <c r="K160" s="68" t="s">
        <v>394</v>
      </c>
      <c r="L160" s="68" t="s">
        <v>395</v>
      </c>
      <c r="M160" s="40">
        <v>1</v>
      </c>
    </row>
    <row r="161" spans="2:13" ht="15">
      <c r="B161" s="40">
        <v>91</v>
      </c>
      <c r="C161" s="45" t="s">
        <v>89</v>
      </c>
      <c r="D161" s="47" t="s">
        <v>355</v>
      </c>
      <c r="E161" s="40">
        <v>1</v>
      </c>
      <c r="F161" s="53">
        <v>0.51</v>
      </c>
      <c r="G161" s="68" t="s">
        <v>381</v>
      </c>
      <c r="H161" s="41">
        <f t="shared" si="2"/>
        <v>0.38759999999999994</v>
      </c>
      <c r="I161" s="55">
        <v>212</v>
      </c>
      <c r="J161" s="53">
        <v>0.51</v>
      </c>
      <c r="K161" s="68" t="s">
        <v>394</v>
      </c>
      <c r="L161" s="68" t="s">
        <v>395</v>
      </c>
      <c r="M161" s="40">
        <v>1</v>
      </c>
    </row>
    <row r="162" spans="2:13" ht="15">
      <c r="B162" s="40">
        <v>92</v>
      </c>
      <c r="C162" s="45" t="s">
        <v>89</v>
      </c>
      <c r="D162" s="47" t="s">
        <v>356</v>
      </c>
      <c r="E162" s="40">
        <v>1</v>
      </c>
      <c r="F162" s="53">
        <v>0.58</v>
      </c>
      <c r="G162" s="68" t="s">
        <v>382</v>
      </c>
      <c r="H162" s="41">
        <f t="shared" si="2"/>
        <v>0.4408</v>
      </c>
      <c r="I162" s="55">
        <v>228</v>
      </c>
      <c r="J162" s="53">
        <v>0.58</v>
      </c>
      <c r="K162" s="68" t="s">
        <v>394</v>
      </c>
      <c r="L162" s="68" t="s">
        <v>395</v>
      </c>
      <c r="M162" s="40">
        <v>1</v>
      </c>
    </row>
    <row r="163" spans="2:13" ht="15">
      <c r="B163" s="40">
        <v>93</v>
      </c>
      <c r="C163" s="45" t="s">
        <v>89</v>
      </c>
      <c r="D163" s="47" t="s">
        <v>357</v>
      </c>
      <c r="E163" s="40">
        <v>1</v>
      </c>
      <c r="F163" s="53">
        <v>0.88</v>
      </c>
      <c r="G163" s="68" t="s">
        <v>383</v>
      </c>
      <c r="H163" s="41">
        <f t="shared" si="2"/>
        <v>0.6688</v>
      </c>
      <c r="I163" s="55">
        <v>347</v>
      </c>
      <c r="J163" s="53">
        <v>0.88</v>
      </c>
      <c r="K163" s="68" t="s">
        <v>394</v>
      </c>
      <c r="L163" s="68" t="s">
        <v>395</v>
      </c>
      <c r="M163" s="40">
        <v>1</v>
      </c>
    </row>
    <row r="164" spans="2:13" ht="15">
      <c r="B164" s="40">
        <v>94</v>
      </c>
      <c r="C164" s="45" t="s">
        <v>89</v>
      </c>
      <c r="D164" s="47" t="s">
        <v>358</v>
      </c>
      <c r="E164" s="40">
        <v>1</v>
      </c>
      <c r="F164" s="53">
        <v>0.4</v>
      </c>
      <c r="G164" s="68" t="s">
        <v>384</v>
      </c>
      <c r="H164" s="41">
        <f t="shared" si="2"/>
        <v>0.304</v>
      </c>
      <c r="I164" s="55">
        <v>158</v>
      </c>
      <c r="J164" s="53">
        <v>0.4</v>
      </c>
      <c r="K164" s="68" t="s">
        <v>394</v>
      </c>
      <c r="L164" s="68" t="s">
        <v>395</v>
      </c>
      <c r="M164" s="40">
        <v>1</v>
      </c>
    </row>
    <row r="165" spans="2:13" ht="15">
      <c r="B165" s="40">
        <v>95</v>
      </c>
      <c r="C165" s="45" t="s">
        <v>89</v>
      </c>
      <c r="D165" s="47" t="s">
        <v>359</v>
      </c>
      <c r="E165" s="40">
        <v>1</v>
      </c>
      <c r="F165" s="53">
        <v>0.77</v>
      </c>
      <c r="G165" s="68" t="s">
        <v>374</v>
      </c>
      <c r="H165" s="41">
        <f t="shared" si="2"/>
        <v>0.5851999999999999</v>
      </c>
      <c r="I165" s="55">
        <v>304</v>
      </c>
      <c r="J165" s="53">
        <v>0.77</v>
      </c>
      <c r="K165" s="68" t="s">
        <v>394</v>
      </c>
      <c r="L165" s="68" t="s">
        <v>395</v>
      </c>
      <c r="M165" s="40">
        <v>1</v>
      </c>
    </row>
    <row r="166" spans="2:13" ht="15">
      <c r="B166" s="40">
        <v>96</v>
      </c>
      <c r="C166" s="45" t="s">
        <v>89</v>
      </c>
      <c r="D166" s="47" t="s">
        <v>360</v>
      </c>
      <c r="E166" s="40">
        <v>1</v>
      </c>
      <c r="F166" s="53">
        <v>0.71</v>
      </c>
      <c r="G166" s="68" t="s">
        <v>385</v>
      </c>
      <c r="H166" s="41">
        <f t="shared" si="2"/>
        <v>0.5396</v>
      </c>
      <c r="I166" s="55">
        <v>280</v>
      </c>
      <c r="J166" s="53">
        <v>0.71</v>
      </c>
      <c r="K166" s="68" t="s">
        <v>394</v>
      </c>
      <c r="L166" s="68" t="s">
        <v>395</v>
      </c>
      <c r="M166" s="40">
        <v>1</v>
      </c>
    </row>
    <row r="167" spans="2:13" ht="15">
      <c r="B167" s="40">
        <v>97</v>
      </c>
      <c r="C167" s="45" t="s">
        <v>89</v>
      </c>
      <c r="D167" s="47" t="s">
        <v>361</v>
      </c>
      <c r="E167" s="40">
        <v>1</v>
      </c>
      <c r="F167" s="53">
        <v>0.91</v>
      </c>
      <c r="G167" s="68" t="s">
        <v>386</v>
      </c>
      <c r="H167" s="41">
        <f t="shared" si="2"/>
        <v>0.6916</v>
      </c>
      <c r="I167" s="55">
        <v>360</v>
      </c>
      <c r="J167" s="53">
        <v>0.91</v>
      </c>
      <c r="K167" s="68" t="s">
        <v>394</v>
      </c>
      <c r="L167" s="68" t="s">
        <v>395</v>
      </c>
      <c r="M167" s="40">
        <v>1</v>
      </c>
    </row>
    <row r="168" spans="2:13" ht="15">
      <c r="B168" s="40">
        <v>98</v>
      </c>
      <c r="C168" s="45" t="s">
        <v>89</v>
      </c>
      <c r="D168" s="47" t="s">
        <v>362</v>
      </c>
      <c r="E168" s="40">
        <v>1</v>
      </c>
      <c r="F168" s="53">
        <v>0.78</v>
      </c>
      <c r="G168" s="68" t="s">
        <v>387</v>
      </c>
      <c r="H168" s="41">
        <f t="shared" si="2"/>
        <v>0.5928</v>
      </c>
      <c r="I168" s="55">
        <v>308</v>
      </c>
      <c r="J168" s="53">
        <v>0.78</v>
      </c>
      <c r="K168" s="68" t="s">
        <v>394</v>
      </c>
      <c r="L168" s="68" t="s">
        <v>395</v>
      </c>
      <c r="M168" s="40">
        <v>1</v>
      </c>
    </row>
    <row r="169" spans="2:13" ht="15">
      <c r="B169" s="40">
        <v>99</v>
      </c>
      <c r="C169" s="45" t="s">
        <v>89</v>
      </c>
      <c r="D169" s="47" t="s">
        <v>363</v>
      </c>
      <c r="E169" s="40">
        <v>1</v>
      </c>
      <c r="F169" s="53">
        <v>0.9</v>
      </c>
      <c r="G169" s="68" t="s">
        <v>378</v>
      </c>
      <c r="H169" s="41">
        <f t="shared" si="2"/>
        <v>0.6839999999999999</v>
      </c>
      <c r="I169" s="55">
        <v>354</v>
      </c>
      <c r="J169" s="53">
        <v>0.9</v>
      </c>
      <c r="K169" s="68" t="s">
        <v>394</v>
      </c>
      <c r="L169" s="68" t="s">
        <v>395</v>
      </c>
      <c r="M169" s="40">
        <v>1</v>
      </c>
    </row>
    <row r="170" spans="2:13" ht="15">
      <c r="B170" s="40">
        <v>100</v>
      </c>
      <c r="C170" s="45" t="s">
        <v>89</v>
      </c>
      <c r="D170" s="47" t="s">
        <v>364</v>
      </c>
      <c r="E170" s="40">
        <v>1</v>
      </c>
      <c r="F170" s="53">
        <v>0.98</v>
      </c>
      <c r="G170" s="68" t="s">
        <v>388</v>
      </c>
      <c r="H170" s="41">
        <f t="shared" si="2"/>
        <v>0.7448</v>
      </c>
      <c r="I170" s="55">
        <v>386</v>
      </c>
      <c r="J170" s="53">
        <v>0.98</v>
      </c>
      <c r="K170" s="68" t="s">
        <v>394</v>
      </c>
      <c r="L170" s="68" t="s">
        <v>395</v>
      </c>
      <c r="M170" s="40">
        <v>1</v>
      </c>
    </row>
    <row r="171" spans="2:13" ht="15">
      <c r="B171" s="40">
        <v>101</v>
      </c>
      <c r="C171" s="45" t="s">
        <v>89</v>
      </c>
      <c r="D171" s="47" t="s">
        <v>365</v>
      </c>
      <c r="E171" s="40">
        <v>1</v>
      </c>
      <c r="F171" s="53">
        <v>0.95</v>
      </c>
      <c r="G171" s="68" t="s">
        <v>389</v>
      </c>
      <c r="H171" s="41">
        <f t="shared" si="2"/>
        <v>0.722</v>
      </c>
      <c r="I171" s="55">
        <v>375</v>
      </c>
      <c r="J171" s="53">
        <v>0.95</v>
      </c>
      <c r="K171" s="68" t="s">
        <v>394</v>
      </c>
      <c r="L171" s="68" t="s">
        <v>395</v>
      </c>
      <c r="M171" s="40">
        <v>1</v>
      </c>
    </row>
    <row r="172" spans="2:13" ht="15">
      <c r="B172" s="40">
        <v>102</v>
      </c>
      <c r="C172" s="45" t="s">
        <v>89</v>
      </c>
      <c r="D172" s="47" t="s">
        <v>366</v>
      </c>
      <c r="E172" s="40">
        <v>1</v>
      </c>
      <c r="F172" s="53">
        <v>0.48</v>
      </c>
      <c r="G172" s="68" t="s">
        <v>390</v>
      </c>
      <c r="H172" s="41">
        <f t="shared" si="2"/>
        <v>0.3648</v>
      </c>
      <c r="I172" s="55">
        <v>189</v>
      </c>
      <c r="J172" s="53">
        <v>0.48</v>
      </c>
      <c r="K172" s="68" t="s">
        <v>394</v>
      </c>
      <c r="L172" s="68" t="s">
        <v>395</v>
      </c>
      <c r="M172" s="40">
        <v>1</v>
      </c>
    </row>
    <row r="173" spans="2:13" ht="15">
      <c r="B173" s="40">
        <v>103</v>
      </c>
      <c r="C173" s="45" t="s">
        <v>89</v>
      </c>
      <c r="D173" s="47" t="s">
        <v>367</v>
      </c>
      <c r="E173" s="40">
        <v>1</v>
      </c>
      <c r="F173" s="53">
        <v>0.81</v>
      </c>
      <c r="G173" s="68" t="s">
        <v>391</v>
      </c>
      <c r="H173" s="41">
        <f t="shared" si="2"/>
        <v>0.6156</v>
      </c>
      <c r="I173" s="55">
        <v>336</v>
      </c>
      <c r="J173" s="53">
        <v>0.81</v>
      </c>
      <c r="K173" s="68" t="s">
        <v>394</v>
      </c>
      <c r="L173" s="68" t="s">
        <v>395</v>
      </c>
      <c r="M173" s="40">
        <v>1</v>
      </c>
    </row>
    <row r="174" spans="2:13" ht="15">
      <c r="B174" s="40">
        <v>104</v>
      </c>
      <c r="C174" s="45" t="s">
        <v>89</v>
      </c>
      <c r="D174" s="47" t="s">
        <v>368</v>
      </c>
      <c r="E174" s="40">
        <v>1</v>
      </c>
      <c r="F174" s="53">
        <v>0.99</v>
      </c>
      <c r="G174" s="68" t="s">
        <v>392</v>
      </c>
      <c r="H174" s="41">
        <f t="shared" si="2"/>
        <v>0.7524</v>
      </c>
      <c r="I174" s="55">
        <v>390</v>
      </c>
      <c r="J174" s="53">
        <v>0.99</v>
      </c>
      <c r="K174" s="68" t="s">
        <v>394</v>
      </c>
      <c r="L174" s="68" t="s">
        <v>395</v>
      </c>
      <c r="M174" s="40">
        <v>1</v>
      </c>
    </row>
    <row r="175" spans="2:13" ht="15">
      <c r="B175" s="40">
        <v>105</v>
      </c>
      <c r="C175" s="45" t="s">
        <v>89</v>
      </c>
      <c r="D175" s="47" t="s">
        <v>369</v>
      </c>
      <c r="E175" s="40">
        <v>1</v>
      </c>
      <c r="F175" s="53">
        <v>1.2</v>
      </c>
      <c r="G175" s="68" t="s">
        <v>393</v>
      </c>
      <c r="H175" s="41">
        <f t="shared" si="2"/>
        <v>0.9119999999999999</v>
      </c>
      <c r="I175" s="55">
        <v>472</v>
      </c>
      <c r="J175" s="53">
        <v>1.2</v>
      </c>
      <c r="K175" s="68" t="s">
        <v>394</v>
      </c>
      <c r="L175" s="68" t="s">
        <v>395</v>
      </c>
      <c r="M175" s="40">
        <v>1</v>
      </c>
    </row>
    <row r="176" spans="2:13" ht="15">
      <c r="B176" s="40">
        <v>106</v>
      </c>
      <c r="C176" s="45" t="s">
        <v>89</v>
      </c>
      <c r="D176" s="47" t="s">
        <v>370</v>
      </c>
      <c r="E176" s="40">
        <v>1</v>
      </c>
      <c r="F176" s="53">
        <v>0.65</v>
      </c>
      <c r="G176" s="68" t="s">
        <v>380</v>
      </c>
      <c r="H176" s="41">
        <f t="shared" si="2"/>
        <v>0.494</v>
      </c>
      <c r="I176" s="55">
        <v>255</v>
      </c>
      <c r="J176" s="53">
        <v>0.65</v>
      </c>
      <c r="K176" s="68" t="s">
        <v>394</v>
      </c>
      <c r="L176" s="68" t="s">
        <v>395</v>
      </c>
      <c r="M176" s="40">
        <v>1</v>
      </c>
    </row>
    <row r="177" spans="2:13" ht="15">
      <c r="B177" s="40">
        <v>107</v>
      </c>
      <c r="C177" s="45" t="s">
        <v>89</v>
      </c>
      <c r="D177" s="47" t="s">
        <v>371</v>
      </c>
      <c r="E177" s="40">
        <v>1</v>
      </c>
      <c r="F177" s="53">
        <v>0.58</v>
      </c>
      <c r="G177" s="68" t="s">
        <v>382</v>
      </c>
      <c r="H177" s="41">
        <f t="shared" si="2"/>
        <v>0.4408</v>
      </c>
      <c r="I177" s="55">
        <v>230</v>
      </c>
      <c r="J177" s="53">
        <v>0.58</v>
      </c>
      <c r="K177" s="68" t="s">
        <v>394</v>
      </c>
      <c r="L177" s="68" t="s">
        <v>395</v>
      </c>
      <c r="M177" s="40">
        <v>1</v>
      </c>
    </row>
    <row r="178" spans="2:13" ht="16.5">
      <c r="B178" s="40">
        <v>108</v>
      </c>
      <c r="C178" s="46" t="s">
        <v>91</v>
      </c>
      <c r="D178" s="63" t="s">
        <v>241</v>
      </c>
      <c r="E178" s="40">
        <v>1</v>
      </c>
      <c r="F178" s="40" t="s">
        <v>264</v>
      </c>
      <c r="G178" s="40">
        <v>0.43</v>
      </c>
      <c r="H178" s="41">
        <v>0.07</v>
      </c>
      <c r="I178" s="42">
        <v>40</v>
      </c>
      <c r="J178" s="40" t="s">
        <v>79</v>
      </c>
      <c r="K178" s="63" t="s">
        <v>244</v>
      </c>
      <c r="L178" s="63" t="s">
        <v>245</v>
      </c>
      <c r="M178" s="40">
        <v>1</v>
      </c>
    </row>
    <row r="179" spans="2:13" ht="16.5">
      <c r="B179" s="40">
        <v>109</v>
      </c>
      <c r="C179" s="46" t="s">
        <v>91</v>
      </c>
      <c r="D179" s="63" t="s">
        <v>242</v>
      </c>
      <c r="E179" s="40">
        <v>1</v>
      </c>
      <c r="F179" s="40" t="s">
        <v>264</v>
      </c>
      <c r="G179" s="40">
        <v>0.43</v>
      </c>
      <c r="H179" s="41">
        <v>0.07</v>
      </c>
      <c r="I179" s="42">
        <v>40</v>
      </c>
      <c r="J179" s="40" t="s">
        <v>79</v>
      </c>
      <c r="K179" s="63" t="s">
        <v>246</v>
      </c>
      <c r="L179" s="63" t="s">
        <v>247</v>
      </c>
      <c r="M179" s="40">
        <v>1</v>
      </c>
    </row>
    <row r="180" spans="2:13" ht="16.5">
      <c r="B180" s="40">
        <v>110</v>
      </c>
      <c r="C180" s="46" t="s">
        <v>91</v>
      </c>
      <c r="D180" s="63" t="s">
        <v>243</v>
      </c>
      <c r="E180" s="40">
        <v>1</v>
      </c>
      <c r="F180" s="40" t="s">
        <v>264</v>
      </c>
      <c r="G180" s="40">
        <v>0.43</v>
      </c>
      <c r="H180" s="41">
        <v>0.07</v>
      </c>
      <c r="I180" s="42">
        <v>40</v>
      </c>
      <c r="J180" s="40" t="s">
        <v>79</v>
      </c>
      <c r="K180" s="63" t="s">
        <v>248</v>
      </c>
      <c r="L180" s="63" t="s">
        <v>249</v>
      </c>
      <c r="M180" s="40">
        <v>1</v>
      </c>
    </row>
    <row r="181" spans="2:13" ht="30">
      <c r="B181" s="40">
        <v>111</v>
      </c>
      <c r="C181" s="46" t="s">
        <v>91</v>
      </c>
      <c r="D181" s="63" t="s">
        <v>252</v>
      </c>
      <c r="E181" s="40">
        <v>1</v>
      </c>
      <c r="F181" s="40" t="s">
        <v>264</v>
      </c>
      <c r="G181" s="40">
        <v>0.43</v>
      </c>
      <c r="H181" s="41">
        <v>0.07</v>
      </c>
      <c r="I181" s="42">
        <v>40</v>
      </c>
      <c r="J181" s="40" t="s">
        <v>79</v>
      </c>
      <c r="K181" s="63" t="s">
        <v>256</v>
      </c>
      <c r="L181" s="63" t="s">
        <v>257</v>
      </c>
      <c r="M181" s="40">
        <v>1</v>
      </c>
    </row>
    <row r="182" spans="2:13" ht="16.5">
      <c r="B182" s="40">
        <v>112</v>
      </c>
      <c r="C182" s="46" t="s">
        <v>91</v>
      </c>
      <c r="D182" s="63" t="s">
        <v>253</v>
      </c>
      <c r="E182" s="40">
        <v>1</v>
      </c>
      <c r="F182" s="40" t="s">
        <v>264</v>
      </c>
      <c r="G182" s="40">
        <v>0.43</v>
      </c>
      <c r="H182" s="41">
        <v>0.07</v>
      </c>
      <c r="I182" s="42">
        <v>40</v>
      </c>
      <c r="J182" s="40" t="s">
        <v>79</v>
      </c>
      <c r="K182" s="63" t="s">
        <v>258</v>
      </c>
      <c r="L182" s="63" t="s">
        <v>259</v>
      </c>
      <c r="M182" s="40">
        <v>1</v>
      </c>
    </row>
    <row r="183" spans="2:13" ht="16.5">
      <c r="B183" s="40">
        <v>113</v>
      </c>
      <c r="C183" s="46" t="s">
        <v>91</v>
      </c>
      <c r="D183" s="63" t="s">
        <v>254</v>
      </c>
      <c r="E183" s="40">
        <v>1</v>
      </c>
      <c r="F183" s="40" t="s">
        <v>264</v>
      </c>
      <c r="G183" s="40">
        <v>0.43</v>
      </c>
      <c r="H183" s="41">
        <v>0.07</v>
      </c>
      <c r="I183" s="42">
        <v>40</v>
      </c>
      <c r="J183" s="40" t="s">
        <v>79</v>
      </c>
      <c r="K183" s="63" t="s">
        <v>260</v>
      </c>
      <c r="L183" s="63" t="s">
        <v>261</v>
      </c>
      <c r="M183" s="40">
        <v>1</v>
      </c>
    </row>
    <row r="184" spans="2:13" ht="30">
      <c r="B184" s="40">
        <v>114</v>
      </c>
      <c r="C184" s="46" t="s">
        <v>91</v>
      </c>
      <c r="D184" s="63" t="s">
        <v>255</v>
      </c>
      <c r="E184" s="40">
        <v>1</v>
      </c>
      <c r="F184" s="40" t="s">
        <v>264</v>
      </c>
      <c r="G184" s="40">
        <v>0.43</v>
      </c>
      <c r="H184" s="41">
        <v>0.07</v>
      </c>
      <c r="I184" s="42">
        <v>40</v>
      </c>
      <c r="J184" s="40" t="s">
        <v>79</v>
      </c>
      <c r="K184" s="63" t="s">
        <v>262</v>
      </c>
      <c r="L184" s="63" t="s">
        <v>263</v>
      </c>
      <c r="M184" s="40">
        <v>1</v>
      </c>
    </row>
    <row r="185" spans="2:13" ht="30">
      <c r="B185" s="40">
        <v>115</v>
      </c>
      <c r="C185" s="46" t="s">
        <v>92</v>
      </c>
      <c r="D185" s="63" t="s">
        <v>265</v>
      </c>
      <c r="E185" s="40">
        <v>1</v>
      </c>
      <c r="F185" s="40" t="s">
        <v>269</v>
      </c>
      <c r="G185" s="40">
        <v>0.51</v>
      </c>
      <c r="H185" s="41">
        <v>0.07</v>
      </c>
      <c r="I185" s="42">
        <v>40</v>
      </c>
      <c r="J185" s="40" t="s">
        <v>79</v>
      </c>
      <c r="K185" s="63" t="s">
        <v>267</v>
      </c>
      <c r="L185" s="63" t="s">
        <v>268</v>
      </c>
      <c r="M185" s="40">
        <v>1</v>
      </c>
    </row>
    <row r="186" spans="2:13" ht="30">
      <c r="B186" s="40">
        <v>116</v>
      </c>
      <c r="C186" s="46" t="s">
        <v>92</v>
      </c>
      <c r="D186" s="63" t="s">
        <v>266</v>
      </c>
      <c r="E186" s="40">
        <v>1</v>
      </c>
      <c r="F186" s="40" t="s">
        <v>269</v>
      </c>
      <c r="G186" s="40">
        <v>0.51</v>
      </c>
      <c r="H186" s="41">
        <v>0.07</v>
      </c>
      <c r="I186" s="42">
        <v>40</v>
      </c>
      <c r="J186" s="40" t="s">
        <v>79</v>
      </c>
      <c r="K186" s="63" t="s">
        <v>250</v>
      </c>
      <c r="L186" s="63" t="s">
        <v>251</v>
      </c>
      <c r="M186" s="40">
        <v>1</v>
      </c>
    </row>
    <row r="187" spans="2:13" ht="16.5">
      <c r="B187" s="40">
        <v>117</v>
      </c>
      <c r="C187" s="46" t="s">
        <v>92</v>
      </c>
      <c r="D187" s="63" t="s">
        <v>270</v>
      </c>
      <c r="E187" s="40">
        <v>1</v>
      </c>
      <c r="F187" s="40" t="s">
        <v>269</v>
      </c>
      <c r="G187" s="40">
        <v>0.51</v>
      </c>
      <c r="H187" s="41">
        <v>0.07</v>
      </c>
      <c r="I187" s="42">
        <v>40</v>
      </c>
      <c r="J187" s="40" t="s">
        <v>79</v>
      </c>
      <c r="K187" s="63" t="s">
        <v>244</v>
      </c>
      <c r="L187" s="63" t="s">
        <v>273</v>
      </c>
      <c r="M187" s="40">
        <v>1</v>
      </c>
    </row>
    <row r="188" spans="2:13" ht="16.5">
      <c r="B188" s="40">
        <v>118</v>
      </c>
      <c r="C188" s="46" t="s">
        <v>92</v>
      </c>
      <c r="D188" s="63" t="s">
        <v>271</v>
      </c>
      <c r="E188" s="40">
        <v>1</v>
      </c>
      <c r="F188" s="40" t="s">
        <v>269</v>
      </c>
      <c r="G188" s="40">
        <v>0.51</v>
      </c>
      <c r="H188" s="41">
        <v>0.07</v>
      </c>
      <c r="I188" s="42">
        <v>40</v>
      </c>
      <c r="J188" s="40" t="s">
        <v>79</v>
      </c>
      <c r="K188" s="63" t="s">
        <v>274</v>
      </c>
      <c r="L188" s="63" t="s">
        <v>275</v>
      </c>
      <c r="M188" s="40">
        <v>1</v>
      </c>
    </row>
    <row r="189" spans="2:13" ht="30">
      <c r="B189" s="40">
        <v>119</v>
      </c>
      <c r="C189" s="46" t="s">
        <v>92</v>
      </c>
      <c r="D189" s="63" t="s">
        <v>272</v>
      </c>
      <c r="E189" s="40">
        <v>1</v>
      </c>
      <c r="F189" s="40" t="s">
        <v>269</v>
      </c>
      <c r="G189" s="40">
        <v>0.51</v>
      </c>
      <c r="H189" s="41">
        <v>0.07</v>
      </c>
      <c r="I189" s="42">
        <v>40</v>
      </c>
      <c r="J189" s="40" t="s">
        <v>79</v>
      </c>
      <c r="K189" s="63" t="s">
        <v>276</v>
      </c>
      <c r="L189" s="63" t="s">
        <v>277</v>
      </c>
      <c r="M189" s="40">
        <v>1</v>
      </c>
    </row>
    <row r="190" spans="2:13" ht="16.5">
      <c r="B190" s="40">
        <v>120</v>
      </c>
      <c r="C190" s="46" t="s">
        <v>92</v>
      </c>
      <c r="D190" s="63" t="s">
        <v>253</v>
      </c>
      <c r="E190" s="40">
        <v>1</v>
      </c>
      <c r="F190" s="40" t="s">
        <v>269</v>
      </c>
      <c r="G190" s="40">
        <v>0.51</v>
      </c>
      <c r="H190" s="41">
        <v>0.07</v>
      </c>
      <c r="I190" s="42">
        <v>40</v>
      </c>
      <c r="J190" s="40" t="s">
        <v>79</v>
      </c>
      <c r="K190" s="63" t="s">
        <v>256</v>
      </c>
      <c r="L190" s="63" t="s">
        <v>279</v>
      </c>
      <c r="M190" s="40">
        <v>1</v>
      </c>
    </row>
    <row r="191" spans="2:13" ht="16.5">
      <c r="B191" s="40">
        <v>121</v>
      </c>
      <c r="C191" s="46" t="s">
        <v>92</v>
      </c>
      <c r="D191" s="63" t="s">
        <v>278</v>
      </c>
      <c r="E191" s="40">
        <v>1</v>
      </c>
      <c r="F191" s="40" t="s">
        <v>269</v>
      </c>
      <c r="G191" s="40">
        <v>0.51</v>
      </c>
      <c r="H191" s="41">
        <v>0.07</v>
      </c>
      <c r="I191" s="42">
        <v>40</v>
      </c>
      <c r="J191" s="40" t="s">
        <v>79</v>
      </c>
      <c r="K191" s="63" t="s">
        <v>280</v>
      </c>
      <c r="L191" s="63" t="s">
        <v>281</v>
      </c>
      <c r="M191" s="40">
        <v>1</v>
      </c>
    </row>
    <row r="192" spans="2:13" ht="30">
      <c r="B192" s="40">
        <v>122</v>
      </c>
      <c r="C192" s="46" t="s">
        <v>92</v>
      </c>
      <c r="D192" s="63" t="s">
        <v>282</v>
      </c>
      <c r="E192" s="40">
        <v>1</v>
      </c>
      <c r="F192" s="40" t="s">
        <v>269</v>
      </c>
      <c r="G192" s="40">
        <v>0.51</v>
      </c>
      <c r="H192" s="41">
        <v>0.07</v>
      </c>
      <c r="I192" s="42">
        <v>40</v>
      </c>
      <c r="J192" s="40" t="s">
        <v>79</v>
      </c>
      <c r="K192" s="63" t="s">
        <v>283</v>
      </c>
      <c r="L192" s="63" t="s">
        <v>284</v>
      </c>
      <c r="M192" s="40">
        <v>1</v>
      </c>
    </row>
    <row r="193" spans="2:13" ht="16.5">
      <c r="B193" s="40">
        <v>123</v>
      </c>
      <c r="C193" s="46" t="s">
        <v>93</v>
      </c>
      <c r="D193" s="63" t="s">
        <v>285</v>
      </c>
      <c r="E193" s="40">
        <v>1</v>
      </c>
      <c r="F193" s="40" t="s">
        <v>269</v>
      </c>
      <c r="G193" s="40">
        <v>0.54</v>
      </c>
      <c r="H193" s="41">
        <v>0.07</v>
      </c>
      <c r="I193" s="42">
        <v>40</v>
      </c>
      <c r="J193" s="40" t="s">
        <v>79</v>
      </c>
      <c r="K193" s="63" t="s">
        <v>286</v>
      </c>
      <c r="L193" s="63" t="s">
        <v>287</v>
      </c>
      <c r="M193" s="40">
        <v>1</v>
      </c>
    </row>
    <row r="194" spans="2:13" ht="15">
      <c r="B194" s="40">
        <v>124</v>
      </c>
      <c r="C194" s="45" t="s">
        <v>288</v>
      </c>
      <c r="D194" s="40" t="s">
        <v>294</v>
      </c>
      <c r="E194" s="40">
        <v>1</v>
      </c>
      <c r="F194" s="52" t="s">
        <v>109</v>
      </c>
      <c r="G194" s="51">
        <v>27.82</v>
      </c>
      <c r="H194" s="51">
        <f aca="true" t="shared" si="3" ref="H194:H199">G194*0.93</f>
        <v>25.872600000000002</v>
      </c>
      <c r="I194" s="51">
        <v>15805</v>
      </c>
      <c r="J194" s="49">
        <v>29.88</v>
      </c>
      <c r="K194" s="40">
        <v>22.480443</v>
      </c>
      <c r="L194" s="40">
        <v>81.262037</v>
      </c>
      <c r="M194" s="40">
        <v>1</v>
      </c>
    </row>
    <row r="195" spans="2:13" ht="15">
      <c r="B195" s="40">
        <v>125</v>
      </c>
      <c r="C195" s="45" t="s">
        <v>288</v>
      </c>
      <c r="D195" s="40" t="s">
        <v>294</v>
      </c>
      <c r="E195" s="40">
        <v>1</v>
      </c>
      <c r="F195" s="52" t="s">
        <v>295</v>
      </c>
      <c r="G195" s="51">
        <v>65</v>
      </c>
      <c r="H195" s="51">
        <f t="shared" si="3"/>
        <v>60.45</v>
      </c>
      <c r="I195" s="51">
        <v>36669</v>
      </c>
      <c r="J195" s="49">
        <v>68.8</v>
      </c>
      <c r="K195" s="40">
        <v>22.485906</v>
      </c>
      <c r="L195" s="40">
        <v>81.266303</v>
      </c>
      <c r="M195" s="40">
        <v>1</v>
      </c>
    </row>
    <row r="196" spans="2:13" ht="15">
      <c r="B196" s="40">
        <v>126</v>
      </c>
      <c r="C196" s="45" t="s">
        <v>288</v>
      </c>
      <c r="D196" s="40" t="s">
        <v>294</v>
      </c>
      <c r="E196" s="40">
        <v>1</v>
      </c>
      <c r="F196" s="52" t="s">
        <v>109</v>
      </c>
      <c r="G196" s="51">
        <v>28</v>
      </c>
      <c r="H196" s="51">
        <f t="shared" si="3"/>
        <v>26.040000000000003</v>
      </c>
      <c r="I196" s="51">
        <v>15805</v>
      </c>
      <c r="J196" s="49">
        <v>29.88</v>
      </c>
      <c r="K196" s="40">
        <v>22.486217</v>
      </c>
      <c r="L196" s="40">
        <v>81.266694</v>
      </c>
      <c r="M196" s="40">
        <v>1</v>
      </c>
    </row>
    <row r="197" spans="2:13" ht="15">
      <c r="B197" s="40">
        <v>127</v>
      </c>
      <c r="C197" s="45" t="s">
        <v>289</v>
      </c>
      <c r="D197" s="40" t="s">
        <v>294</v>
      </c>
      <c r="E197" s="40">
        <v>1</v>
      </c>
      <c r="F197" s="52" t="s">
        <v>106</v>
      </c>
      <c r="G197" s="51">
        <v>3</v>
      </c>
      <c r="H197" s="69">
        <v>2.79</v>
      </c>
      <c r="I197" s="51">
        <v>1557</v>
      </c>
      <c r="J197" s="45">
        <v>3.73</v>
      </c>
      <c r="K197" s="40">
        <v>22.47439</v>
      </c>
      <c r="L197" s="40">
        <v>81.269964</v>
      </c>
      <c r="M197" s="40">
        <v>1</v>
      </c>
    </row>
    <row r="198" spans="2:13" ht="15">
      <c r="B198" s="40">
        <v>128</v>
      </c>
      <c r="C198" s="45" t="s">
        <v>289</v>
      </c>
      <c r="D198" s="40" t="s">
        <v>294</v>
      </c>
      <c r="E198" s="40">
        <v>1</v>
      </c>
      <c r="F198" s="52" t="s">
        <v>106</v>
      </c>
      <c r="G198" s="51">
        <v>3</v>
      </c>
      <c r="H198" s="69">
        <f t="shared" si="3"/>
        <v>2.79</v>
      </c>
      <c r="I198" s="51">
        <v>1557</v>
      </c>
      <c r="J198" s="45">
        <v>3.73</v>
      </c>
      <c r="K198" s="40">
        <v>22.47621</v>
      </c>
      <c r="L198" s="40">
        <v>81.26544</v>
      </c>
      <c r="M198" s="40">
        <v>1</v>
      </c>
    </row>
    <row r="199" spans="2:13" ht="15">
      <c r="B199" s="40">
        <v>129</v>
      </c>
      <c r="C199" s="45" t="s">
        <v>289</v>
      </c>
      <c r="D199" s="40" t="s">
        <v>294</v>
      </c>
      <c r="E199" s="40">
        <v>1</v>
      </c>
      <c r="F199" s="52" t="s">
        <v>106</v>
      </c>
      <c r="G199" s="51">
        <v>3</v>
      </c>
      <c r="H199" s="69">
        <f t="shared" si="3"/>
        <v>2.79</v>
      </c>
      <c r="I199" s="51">
        <v>1557</v>
      </c>
      <c r="J199" s="45">
        <v>3.73</v>
      </c>
      <c r="K199" s="40">
        <v>22.485128</v>
      </c>
      <c r="L199" s="40">
        <v>81.266702</v>
      </c>
      <c r="M199" s="40">
        <v>1</v>
      </c>
    </row>
    <row r="200" spans="2:13" ht="15">
      <c r="B200" s="40">
        <v>130</v>
      </c>
      <c r="C200" s="45" t="s">
        <v>290</v>
      </c>
      <c r="D200" s="40" t="s">
        <v>294</v>
      </c>
      <c r="E200" s="40">
        <v>1</v>
      </c>
      <c r="F200" s="52">
        <v>4</v>
      </c>
      <c r="G200" s="51">
        <v>3</v>
      </c>
      <c r="H200" s="69">
        <f>G200*0.6</f>
        <v>1.7999999999999998</v>
      </c>
      <c r="I200" s="55">
        <v>909</v>
      </c>
      <c r="J200" s="40">
        <v>4</v>
      </c>
      <c r="K200" s="40">
        <v>22.479634</v>
      </c>
      <c r="L200" s="40">
        <v>81.266097</v>
      </c>
      <c r="M200" s="40">
        <v>1</v>
      </c>
    </row>
    <row r="201" spans="2:13" ht="15">
      <c r="B201" s="40">
        <v>131</v>
      </c>
      <c r="C201" s="45" t="s">
        <v>290</v>
      </c>
      <c r="D201" s="40" t="s">
        <v>294</v>
      </c>
      <c r="E201" s="40">
        <v>1</v>
      </c>
      <c r="F201" s="52">
        <v>4</v>
      </c>
      <c r="G201" s="51">
        <v>3</v>
      </c>
      <c r="H201" s="69" t="s">
        <v>331</v>
      </c>
      <c r="I201" s="55">
        <v>909</v>
      </c>
      <c r="J201" s="40">
        <v>4</v>
      </c>
      <c r="K201" s="40">
        <v>22.476682</v>
      </c>
      <c r="L201" s="40">
        <v>81.269736</v>
      </c>
      <c r="M201" s="40">
        <v>1</v>
      </c>
    </row>
    <row r="202" spans="2:13" ht="15">
      <c r="B202" s="40">
        <v>132</v>
      </c>
      <c r="C202" s="45" t="s">
        <v>291</v>
      </c>
      <c r="D202" s="40" t="s">
        <v>294</v>
      </c>
      <c r="E202" s="40">
        <v>1</v>
      </c>
      <c r="F202" s="53">
        <v>3</v>
      </c>
      <c r="G202" s="48">
        <v>0.02</v>
      </c>
      <c r="H202" s="64">
        <f>G202*0.34</f>
        <v>0.0068000000000000005</v>
      </c>
      <c r="I202" s="57">
        <v>11</v>
      </c>
      <c r="J202" s="40">
        <v>1</v>
      </c>
      <c r="K202" s="40">
        <v>22.473911</v>
      </c>
      <c r="L202" s="40">
        <v>81.271173</v>
      </c>
      <c r="M202" s="40">
        <v>1</v>
      </c>
    </row>
    <row r="203" spans="2:13" ht="15">
      <c r="B203" s="40">
        <v>133</v>
      </c>
      <c r="C203" s="45" t="s">
        <v>291</v>
      </c>
      <c r="D203" s="40" t="s">
        <v>294</v>
      </c>
      <c r="E203" s="40">
        <v>1</v>
      </c>
      <c r="F203" s="53">
        <v>3</v>
      </c>
      <c r="G203" s="48">
        <v>0.02</v>
      </c>
      <c r="H203" s="64">
        <f aca="true" t="shared" si="4" ref="H203:H235">G203*0.34</f>
        <v>0.0068000000000000005</v>
      </c>
      <c r="I203" s="57">
        <v>11</v>
      </c>
      <c r="J203" s="40">
        <v>1</v>
      </c>
      <c r="K203" s="40">
        <v>22.478755</v>
      </c>
      <c r="L203" s="40">
        <v>81.269113</v>
      </c>
      <c r="M203" s="40">
        <v>1</v>
      </c>
    </row>
    <row r="204" spans="2:13" ht="15">
      <c r="B204" s="40">
        <v>134</v>
      </c>
      <c r="C204" s="45" t="s">
        <v>291</v>
      </c>
      <c r="D204" s="40" t="s">
        <v>294</v>
      </c>
      <c r="E204" s="40">
        <v>1</v>
      </c>
      <c r="F204" s="53">
        <v>3</v>
      </c>
      <c r="G204" s="48">
        <v>0.02</v>
      </c>
      <c r="H204" s="64">
        <f t="shared" si="4"/>
        <v>0.0068000000000000005</v>
      </c>
      <c r="I204" s="57">
        <v>11</v>
      </c>
      <c r="J204" s="40">
        <v>1</v>
      </c>
      <c r="K204" s="40">
        <v>22.478041</v>
      </c>
      <c r="L204" s="40">
        <v>81.2678</v>
      </c>
      <c r="M204" s="40">
        <v>1</v>
      </c>
    </row>
    <row r="205" spans="2:13" ht="15">
      <c r="B205" s="40">
        <v>135</v>
      </c>
      <c r="C205" s="45" t="s">
        <v>291</v>
      </c>
      <c r="D205" s="40" t="s">
        <v>294</v>
      </c>
      <c r="E205" s="40">
        <v>1</v>
      </c>
      <c r="F205" s="53">
        <v>8</v>
      </c>
      <c r="G205" s="48">
        <v>0.02</v>
      </c>
      <c r="H205" s="64">
        <f t="shared" si="4"/>
        <v>0.0068000000000000005</v>
      </c>
      <c r="I205" s="57">
        <v>11</v>
      </c>
      <c r="J205" s="40">
        <v>1</v>
      </c>
      <c r="K205" s="40">
        <v>22.474406</v>
      </c>
      <c r="L205" s="40">
        <v>81.269966</v>
      </c>
      <c r="M205" s="40">
        <v>1</v>
      </c>
    </row>
    <row r="206" spans="2:13" ht="15">
      <c r="B206" s="40">
        <v>136</v>
      </c>
      <c r="C206" s="45" t="s">
        <v>291</v>
      </c>
      <c r="D206" s="40" t="s">
        <v>294</v>
      </c>
      <c r="E206" s="40">
        <v>1</v>
      </c>
      <c r="F206" s="53">
        <v>8</v>
      </c>
      <c r="G206" s="48">
        <v>0.02</v>
      </c>
      <c r="H206" s="64">
        <f t="shared" si="4"/>
        <v>0.0068000000000000005</v>
      </c>
      <c r="I206" s="57">
        <v>11</v>
      </c>
      <c r="J206" s="40">
        <v>1</v>
      </c>
      <c r="K206" s="40">
        <v>22.477894</v>
      </c>
      <c r="L206" s="40">
        <v>81.266968</v>
      </c>
      <c r="M206" s="40">
        <v>1</v>
      </c>
    </row>
    <row r="207" spans="2:13" ht="15">
      <c r="B207" s="40">
        <v>137</v>
      </c>
      <c r="C207" s="45" t="s">
        <v>291</v>
      </c>
      <c r="D207" s="40" t="s">
        <v>294</v>
      </c>
      <c r="E207" s="40">
        <v>1</v>
      </c>
      <c r="F207" s="53">
        <v>10</v>
      </c>
      <c r="G207" s="48">
        <v>0.02</v>
      </c>
      <c r="H207" s="64">
        <f t="shared" si="4"/>
        <v>0.0068000000000000005</v>
      </c>
      <c r="I207" s="57">
        <v>11</v>
      </c>
      <c r="J207" s="40">
        <v>1</v>
      </c>
      <c r="K207" s="40">
        <v>22.494548</v>
      </c>
      <c r="L207" s="40">
        <v>81.280601</v>
      </c>
      <c r="M207" s="40">
        <v>1</v>
      </c>
    </row>
    <row r="208" spans="2:13" ht="15">
      <c r="B208" s="40">
        <v>138</v>
      </c>
      <c r="C208" s="45" t="s">
        <v>291</v>
      </c>
      <c r="D208" s="40" t="s">
        <v>294</v>
      </c>
      <c r="E208" s="40">
        <v>1</v>
      </c>
      <c r="F208" s="53">
        <v>14</v>
      </c>
      <c r="G208" s="48">
        <v>0.06</v>
      </c>
      <c r="H208" s="64">
        <f t="shared" si="4"/>
        <v>0.0204</v>
      </c>
      <c r="I208" s="57">
        <v>11</v>
      </c>
      <c r="J208" s="40">
        <v>1</v>
      </c>
      <c r="K208" s="40">
        <v>22.487287</v>
      </c>
      <c r="L208" s="40">
        <v>81.288283</v>
      </c>
      <c r="M208" s="40">
        <v>1</v>
      </c>
    </row>
    <row r="209" spans="2:13" ht="15">
      <c r="B209" s="40">
        <v>139</v>
      </c>
      <c r="C209" s="45" t="s">
        <v>291</v>
      </c>
      <c r="D209" s="40" t="s">
        <v>294</v>
      </c>
      <c r="E209" s="40">
        <v>1</v>
      </c>
      <c r="F209" s="53">
        <v>14</v>
      </c>
      <c r="G209" s="48">
        <v>0.06</v>
      </c>
      <c r="H209" s="64">
        <f t="shared" si="4"/>
        <v>0.0204</v>
      </c>
      <c r="I209" s="57">
        <v>11</v>
      </c>
      <c r="J209" s="40">
        <v>1</v>
      </c>
      <c r="K209" s="40">
        <v>22.480024</v>
      </c>
      <c r="L209" s="40">
        <v>81.287745</v>
      </c>
      <c r="M209" s="40">
        <v>1</v>
      </c>
    </row>
    <row r="210" spans="2:13" ht="15">
      <c r="B210" s="40">
        <v>140</v>
      </c>
      <c r="C210" s="45" t="s">
        <v>291</v>
      </c>
      <c r="D210" s="40" t="s">
        <v>294</v>
      </c>
      <c r="E210" s="40">
        <v>1</v>
      </c>
      <c r="F210" s="53">
        <v>14</v>
      </c>
      <c r="G210" s="48">
        <v>0.06</v>
      </c>
      <c r="H210" s="64">
        <f t="shared" si="4"/>
        <v>0.0204</v>
      </c>
      <c r="I210" s="57">
        <v>11</v>
      </c>
      <c r="J210" s="40">
        <v>1</v>
      </c>
      <c r="K210" s="40">
        <v>22.493665</v>
      </c>
      <c r="L210" s="40">
        <v>81.273834</v>
      </c>
      <c r="M210" s="40">
        <v>1</v>
      </c>
    </row>
    <row r="211" spans="2:13" ht="15">
      <c r="B211" s="40">
        <v>141</v>
      </c>
      <c r="C211" s="45" t="s">
        <v>291</v>
      </c>
      <c r="D211" s="40" t="s">
        <v>294</v>
      </c>
      <c r="E211" s="40">
        <v>1</v>
      </c>
      <c r="F211" s="53">
        <v>8</v>
      </c>
      <c r="G211" s="48">
        <v>0.02</v>
      </c>
      <c r="H211" s="71">
        <f t="shared" si="4"/>
        <v>0.0068000000000000005</v>
      </c>
      <c r="I211" s="57">
        <v>11</v>
      </c>
      <c r="J211" s="40">
        <v>1</v>
      </c>
      <c r="K211" s="40">
        <v>22.49155</v>
      </c>
      <c r="L211" s="40">
        <v>81.277407</v>
      </c>
      <c r="M211" s="40">
        <v>1</v>
      </c>
    </row>
    <row r="212" spans="2:13" ht="15">
      <c r="B212" s="40">
        <v>142</v>
      </c>
      <c r="C212" s="45" t="s">
        <v>291</v>
      </c>
      <c r="D212" s="40" t="s">
        <v>294</v>
      </c>
      <c r="E212" s="40">
        <v>1</v>
      </c>
      <c r="F212" s="53">
        <v>3</v>
      </c>
      <c r="G212" s="48">
        <v>0.02</v>
      </c>
      <c r="H212" s="71">
        <f t="shared" si="4"/>
        <v>0.0068000000000000005</v>
      </c>
      <c r="I212" s="57">
        <v>11</v>
      </c>
      <c r="J212" s="40">
        <v>1</v>
      </c>
      <c r="K212" s="40">
        <v>22.481803</v>
      </c>
      <c r="L212" s="40">
        <v>81.286884</v>
      </c>
      <c r="M212" s="40">
        <v>1</v>
      </c>
    </row>
    <row r="213" spans="2:13" ht="15">
      <c r="B213" s="40">
        <v>143</v>
      </c>
      <c r="C213" s="45" t="s">
        <v>291</v>
      </c>
      <c r="D213" s="40" t="s">
        <v>294</v>
      </c>
      <c r="E213" s="40">
        <v>1</v>
      </c>
      <c r="F213" s="53">
        <v>5</v>
      </c>
      <c r="G213" s="48">
        <v>0.02</v>
      </c>
      <c r="H213" s="71">
        <f t="shared" si="4"/>
        <v>0.0068000000000000005</v>
      </c>
      <c r="I213" s="57">
        <v>11</v>
      </c>
      <c r="J213" s="40">
        <v>1</v>
      </c>
      <c r="K213" s="40">
        <v>22.483339</v>
      </c>
      <c r="L213" s="40">
        <v>81.276371</v>
      </c>
      <c r="M213" s="40">
        <v>1</v>
      </c>
    </row>
    <row r="214" spans="2:13" ht="15">
      <c r="B214" s="40">
        <v>144</v>
      </c>
      <c r="C214" s="45" t="s">
        <v>291</v>
      </c>
      <c r="D214" s="40" t="s">
        <v>294</v>
      </c>
      <c r="E214" s="40">
        <v>1</v>
      </c>
      <c r="F214" s="53">
        <v>8</v>
      </c>
      <c r="G214" s="48">
        <v>0.02</v>
      </c>
      <c r="H214" s="71">
        <f t="shared" si="4"/>
        <v>0.0068000000000000005</v>
      </c>
      <c r="I214" s="57">
        <v>11</v>
      </c>
      <c r="J214" s="40">
        <v>1</v>
      </c>
      <c r="K214" s="40">
        <v>22.487858</v>
      </c>
      <c r="L214" s="40">
        <v>81.282634</v>
      </c>
      <c r="M214" s="40">
        <v>1</v>
      </c>
    </row>
    <row r="215" spans="2:13" ht="15">
      <c r="B215" s="40">
        <v>145</v>
      </c>
      <c r="C215" s="45" t="s">
        <v>291</v>
      </c>
      <c r="D215" s="40" t="s">
        <v>294</v>
      </c>
      <c r="E215" s="40">
        <v>1</v>
      </c>
      <c r="F215" s="53">
        <v>4</v>
      </c>
      <c r="G215" s="48">
        <v>0.02</v>
      </c>
      <c r="H215" s="71">
        <f t="shared" si="4"/>
        <v>0.0068000000000000005</v>
      </c>
      <c r="I215" s="57">
        <v>11</v>
      </c>
      <c r="J215" s="40">
        <v>1</v>
      </c>
      <c r="K215" s="40">
        <v>22.487973</v>
      </c>
      <c r="L215" s="40">
        <v>81.288142</v>
      </c>
      <c r="M215" s="40">
        <v>1</v>
      </c>
    </row>
    <row r="216" spans="2:13" ht="15">
      <c r="B216" s="40">
        <v>146</v>
      </c>
      <c r="C216" s="45" t="s">
        <v>291</v>
      </c>
      <c r="D216" s="40" t="s">
        <v>294</v>
      </c>
      <c r="E216" s="40">
        <v>1</v>
      </c>
      <c r="F216" s="53">
        <v>4</v>
      </c>
      <c r="G216" s="48">
        <v>0.02</v>
      </c>
      <c r="H216" s="71">
        <f t="shared" si="4"/>
        <v>0.0068000000000000005</v>
      </c>
      <c r="I216" s="57">
        <v>11</v>
      </c>
      <c r="J216" s="40">
        <v>1</v>
      </c>
      <c r="K216" s="40">
        <v>22.643111</v>
      </c>
      <c r="L216" s="40">
        <v>81.280223</v>
      </c>
      <c r="M216" s="40">
        <v>1</v>
      </c>
    </row>
    <row r="217" spans="2:13" ht="15">
      <c r="B217" s="40">
        <v>147</v>
      </c>
      <c r="C217" s="45" t="s">
        <v>291</v>
      </c>
      <c r="D217" s="40" t="s">
        <v>294</v>
      </c>
      <c r="E217" s="40">
        <v>1</v>
      </c>
      <c r="F217" s="53">
        <v>6</v>
      </c>
      <c r="G217" s="48">
        <v>0.02</v>
      </c>
      <c r="H217" s="71">
        <f t="shared" si="4"/>
        <v>0.0068000000000000005</v>
      </c>
      <c r="I217" s="57">
        <v>11</v>
      </c>
      <c r="J217" s="40">
        <v>1</v>
      </c>
      <c r="K217" s="40">
        <v>22.487618</v>
      </c>
      <c r="L217" s="40">
        <v>81.279674</v>
      </c>
      <c r="M217" s="40">
        <v>1</v>
      </c>
    </row>
    <row r="218" spans="2:13" ht="15">
      <c r="B218" s="40">
        <v>148</v>
      </c>
      <c r="C218" s="45" t="s">
        <v>291</v>
      </c>
      <c r="D218" s="40" t="s">
        <v>294</v>
      </c>
      <c r="E218" s="40">
        <v>1</v>
      </c>
      <c r="F218" s="53">
        <v>4</v>
      </c>
      <c r="G218" s="48">
        <v>0.02</v>
      </c>
      <c r="H218" s="71">
        <f t="shared" si="4"/>
        <v>0.0068000000000000005</v>
      </c>
      <c r="I218" s="57">
        <v>11</v>
      </c>
      <c r="J218" s="40">
        <v>1</v>
      </c>
      <c r="K218" s="40">
        <v>22.482089</v>
      </c>
      <c r="L218" s="40">
        <v>81.283969</v>
      </c>
      <c r="M218" s="40">
        <v>1</v>
      </c>
    </row>
    <row r="219" spans="2:13" ht="15">
      <c r="B219" s="40">
        <v>149</v>
      </c>
      <c r="C219" s="45" t="s">
        <v>291</v>
      </c>
      <c r="D219" s="40" t="s">
        <v>294</v>
      </c>
      <c r="E219" s="40">
        <v>1</v>
      </c>
      <c r="F219" s="53">
        <v>6</v>
      </c>
      <c r="G219" s="48">
        <v>0.02</v>
      </c>
      <c r="H219" s="71">
        <f t="shared" si="4"/>
        <v>0.0068000000000000005</v>
      </c>
      <c r="I219" s="57">
        <v>11</v>
      </c>
      <c r="J219" s="40">
        <v>1</v>
      </c>
      <c r="K219" s="40">
        <v>22.491568</v>
      </c>
      <c r="L219" s="40">
        <v>81.274138</v>
      </c>
      <c r="M219" s="40">
        <v>1</v>
      </c>
    </row>
    <row r="220" spans="2:13" ht="15">
      <c r="B220" s="40">
        <v>150</v>
      </c>
      <c r="C220" s="45" t="s">
        <v>291</v>
      </c>
      <c r="D220" s="40" t="s">
        <v>294</v>
      </c>
      <c r="E220" s="40">
        <v>1</v>
      </c>
      <c r="F220" s="53">
        <v>3</v>
      </c>
      <c r="G220" s="48">
        <v>0.02</v>
      </c>
      <c r="H220" s="71">
        <f t="shared" si="4"/>
        <v>0.0068000000000000005</v>
      </c>
      <c r="I220" s="57">
        <v>11</v>
      </c>
      <c r="J220" s="40">
        <v>1</v>
      </c>
      <c r="K220" s="40">
        <v>22.482367</v>
      </c>
      <c r="L220" s="40">
        <v>81.281554</v>
      </c>
      <c r="M220" s="40">
        <v>1</v>
      </c>
    </row>
    <row r="221" spans="2:13" ht="15">
      <c r="B221" s="40">
        <v>151</v>
      </c>
      <c r="C221" s="45" t="s">
        <v>291</v>
      </c>
      <c r="D221" s="40" t="s">
        <v>294</v>
      </c>
      <c r="E221" s="40">
        <v>1</v>
      </c>
      <c r="F221" s="53">
        <v>3</v>
      </c>
      <c r="G221" s="48">
        <v>0.02</v>
      </c>
      <c r="H221" s="71">
        <f t="shared" si="4"/>
        <v>0.0068000000000000005</v>
      </c>
      <c r="I221" s="57">
        <v>11</v>
      </c>
      <c r="J221" s="40">
        <v>1</v>
      </c>
      <c r="K221" s="40">
        <v>22.484436</v>
      </c>
      <c r="L221" s="40">
        <v>81.281104</v>
      </c>
      <c r="M221" s="40">
        <v>1</v>
      </c>
    </row>
    <row r="222" spans="2:13" ht="15">
      <c r="B222" s="40">
        <v>152</v>
      </c>
      <c r="C222" s="45" t="s">
        <v>291</v>
      </c>
      <c r="D222" s="40" t="s">
        <v>294</v>
      </c>
      <c r="E222" s="40">
        <v>1</v>
      </c>
      <c r="F222" s="53">
        <v>3</v>
      </c>
      <c r="G222" s="48">
        <v>0.02</v>
      </c>
      <c r="H222" s="71">
        <f t="shared" si="4"/>
        <v>0.0068000000000000005</v>
      </c>
      <c r="I222" s="57">
        <v>11</v>
      </c>
      <c r="J222" s="40">
        <v>1</v>
      </c>
      <c r="K222" s="40">
        <v>22.485012</v>
      </c>
      <c r="L222" s="40">
        <v>81.282247</v>
      </c>
      <c r="M222" s="40">
        <v>1</v>
      </c>
    </row>
    <row r="223" spans="2:13" ht="15">
      <c r="B223" s="40">
        <v>153</v>
      </c>
      <c r="C223" s="45" t="s">
        <v>291</v>
      </c>
      <c r="D223" s="40" t="s">
        <v>294</v>
      </c>
      <c r="E223" s="40">
        <v>1</v>
      </c>
      <c r="F223" s="53">
        <v>3</v>
      </c>
      <c r="G223" s="48">
        <v>0.02</v>
      </c>
      <c r="H223" s="71">
        <f t="shared" si="4"/>
        <v>0.0068000000000000005</v>
      </c>
      <c r="I223" s="57">
        <v>11</v>
      </c>
      <c r="J223" s="40">
        <v>1</v>
      </c>
      <c r="K223" s="40">
        <v>22.486267</v>
      </c>
      <c r="L223" s="40">
        <v>81.273094</v>
      </c>
      <c r="M223" s="40">
        <v>1</v>
      </c>
    </row>
    <row r="224" spans="2:13" ht="15">
      <c r="B224" s="40">
        <v>154</v>
      </c>
      <c r="C224" s="45" t="s">
        <v>291</v>
      </c>
      <c r="D224" s="40" t="s">
        <v>294</v>
      </c>
      <c r="E224" s="40">
        <v>1</v>
      </c>
      <c r="F224" s="53">
        <v>3</v>
      </c>
      <c r="G224" s="48">
        <v>0.02</v>
      </c>
      <c r="H224" s="71">
        <f t="shared" si="4"/>
        <v>0.0068000000000000005</v>
      </c>
      <c r="I224" s="57">
        <v>11</v>
      </c>
      <c r="J224" s="40">
        <v>1</v>
      </c>
      <c r="K224" s="40">
        <v>22.494823</v>
      </c>
      <c r="L224" s="40">
        <v>81.277094</v>
      </c>
      <c r="M224" s="40">
        <v>1</v>
      </c>
    </row>
    <row r="225" spans="2:13" ht="15">
      <c r="B225" s="40">
        <v>155</v>
      </c>
      <c r="C225" s="45" t="s">
        <v>291</v>
      </c>
      <c r="D225" s="40" t="s">
        <v>294</v>
      </c>
      <c r="E225" s="40">
        <v>1</v>
      </c>
      <c r="F225" s="53">
        <v>5</v>
      </c>
      <c r="G225" s="48">
        <v>0.02</v>
      </c>
      <c r="H225" s="71">
        <f t="shared" si="4"/>
        <v>0.0068000000000000005</v>
      </c>
      <c r="I225" s="57">
        <v>11</v>
      </c>
      <c r="J225" s="40">
        <v>1</v>
      </c>
      <c r="K225" s="40">
        <v>22.49023</v>
      </c>
      <c r="L225" s="40">
        <v>81.268526</v>
      </c>
      <c r="M225" s="40">
        <v>1</v>
      </c>
    </row>
    <row r="226" spans="2:13" ht="15">
      <c r="B226" s="40">
        <v>156</v>
      </c>
      <c r="C226" s="45" t="s">
        <v>291</v>
      </c>
      <c r="D226" s="40" t="s">
        <v>294</v>
      </c>
      <c r="E226" s="40">
        <v>1</v>
      </c>
      <c r="F226" s="53">
        <v>3</v>
      </c>
      <c r="G226" s="48">
        <v>0.02</v>
      </c>
      <c r="H226" s="71">
        <f t="shared" si="4"/>
        <v>0.0068000000000000005</v>
      </c>
      <c r="I226" s="57">
        <v>11</v>
      </c>
      <c r="J226" s="40">
        <v>1</v>
      </c>
      <c r="K226" s="40">
        <v>22.491714</v>
      </c>
      <c r="L226" s="40">
        <v>81.283157</v>
      </c>
      <c r="M226" s="40">
        <v>1</v>
      </c>
    </row>
    <row r="227" spans="2:13" ht="15">
      <c r="B227" s="40">
        <v>157</v>
      </c>
      <c r="C227" s="45" t="s">
        <v>291</v>
      </c>
      <c r="D227" s="40" t="s">
        <v>294</v>
      </c>
      <c r="E227" s="40">
        <v>1</v>
      </c>
      <c r="F227" s="53">
        <v>3</v>
      </c>
      <c r="G227" s="48">
        <v>0.02</v>
      </c>
      <c r="H227" s="71">
        <f t="shared" si="4"/>
        <v>0.0068000000000000005</v>
      </c>
      <c r="I227" s="57">
        <v>11</v>
      </c>
      <c r="J227" s="40">
        <v>1</v>
      </c>
      <c r="K227" s="40">
        <v>22.492826</v>
      </c>
      <c r="L227" s="40">
        <v>81.261983</v>
      </c>
      <c r="M227" s="40">
        <v>1</v>
      </c>
    </row>
    <row r="228" spans="2:13" ht="15">
      <c r="B228" s="40">
        <v>158</v>
      </c>
      <c r="C228" s="45" t="s">
        <v>291</v>
      </c>
      <c r="D228" s="40" t="s">
        <v>294</v>
      </c>
      <c r="E228" s="40">
        <v>1</v>
      </c>
      <c r="F228" s="53">
        <v>3</v>
      </c>
      <c r="G228" s="48">
        <v>0.02</v>
      </c>
      <c r="H228" s="71">
        <f t="shared" si="4"/>
        <v>0.0068000000000000005</v>
      </c>
      <c r="I228" s="57">
        <v>11</v>
      </c>
      <c r="J228" s="40">
        <v>1</v>
      </c>
      <c r="K228" s="40">
        <v>22.492425</v>
      </c>
      <c r="L228" s="40">
        <v>81.280569</v>
      </c>
      <c r="M228" s="40">
        <v>1</v>
      </c>
    </row>
    <row r="229" spans="2:13" ht="15">
      <c r="B229" s="40">
        <v>159</v>
      </c>
      <c r="C229" s="45" t="s">
        <v>291</v>
      </c>
      <c r="D229" s="40" t="s">
        <v>294</v>
      </c>
      <c r="E229" s="40">
        <v>1</v>
      </c>
      <c r="F229" s="53">
        <v>3</v>
      </c>
      <c r="G229" s="48">
        <v>0.02</v>
      </c>
      <c r="H229" s="71">
        <f t="shared" si="4"/>
        <v>0.0068000000000000005</v>
      </c>
      <c r="I229" s="57">
        <v>11</v>
      </c>
      <c r="J229" s="40">
        <v>1</v>
      </c>
      <c r="K229" s="40">
        <v>22.491488</v>
      </c>
      <c r="L229" s="40">
        <v>81.278525</v>
      </c>
      <c r="M229" s="40">
        <v>1</v>
      </c>
    </row>
    <row r="230" spans="2:13" ht="15">
      <c r="B230" s="40">
        <v>160</v>
      </c>
      <c r="C230" s="45" t="s">
        <v>291</v>
      </c>
      <c r="D230" s="40" t="s">
        <v>294</v>
      </c>
      <c r="E230" s="40">
        <v>1</v>
      </c>
      <c r="F230" s="53">
        <v>3</v>
      </c>
      <c r="G230" s="48">
        <v>0.02</v>
      </c>
      <c r="H230" s="71">
        <f t="shared" si="4"/>
        <v>0.0068000000000000005</v>
      </c>
      <c r="I230" s="57">
        <v>11</v>
      </c>
      <c r="J230" s="40">
        <v>1</v>
      </c>
      <c r="K230" s="40">
        <v>22.483821</v>
      </c>
      <c r="L230" s="40">
        <v>81.280052</v>
      </c>
      <c r="M230" s="40">
        <v>1</v>
      </c>
    </row>
    <row r="231" spans="2:13" ht="15">
      <c r="B231" s="40">
        <v>161</v>
      </c>
      <c r="C231" s="45" t="s">
        <v>291</v>
      </c>
      <c r="D231" s="40" t="s">
        <v>294</v>
      </c>
      <c r="E231" s="40">
        <v>1</v>
      </c>
      <c r="F231" s="53">
        <v>3</v>
      </c>
      <c r="G231" s="48">
        <v>0.02</v>
      </c>
      <c r="H231" s="71">
        <f t="shared" si="4"/>
        <v>0.0068000000000000005</v>
      </c>
      <c r="I231" s="57">
        <v>11</v>
      </c>
      <c r="J231" s="40">
        <v>1</v>
      </c>
      <c r="K231" s="40">
        <v>22.485775</v>
      </c>
      <c r="L231" s="40">
        <v>81.283121</v>
      </c>
      <c r="M231" s="40">
        <v>1</v>
      </c>
    </row>
    <row r="232" spans="2:13" ht="15">
      <c r="B232" s="40">
        <v>162</v>
      </c>
      <c r="C232" s="45" t="s">
        <v>291</v>
      </c>
      <c r="D232" s="40" t="s">
        <v>294</v>
      </c>
      <c r="E232" s="40">
        <v>1</v>
      </c>
      <c r="F232" s="53">
        <v>3</v>
      </c>
      <c r="G232" s="48">
        <v>0.02</v>
      </c>
      <c r="H232" s="71">
        <f t="shared" si="4"/>
        <v>0.0068000000000000005</v>
      </c>
      <c r="I232" s="57">
        <v>11</v>
      </c>
      <c r="J232" s="40">
        <v>1</v>
      </c>
      <c r="K232" s="40">
        <v>22.484988</v>
      </c>
      <c r="L232" s="40">
        <v>81.281136</v>
      </c>
      <c r="M232" s="40">
        <v>1</v>
      </c>
    </row>
    <row r="233" spans="2:13" ht="15">
      <c r="B233" s="40">
        <v>163</v>
      </c>
      <c r="C233" s="45" t="s">
        <v>291</v>
      </c>
      <c r="D233" s="40" t="s">
        <v>294</v>
      </c>
      <c r="E233" s="40">
        <v>1</v>
      </c>
      <c r="F233" s="53">
        <v>3</v>
      </c>
      <c r="G233" s="48">
        <v>0.02</v>
      </c>
      <c r="H233" s="71">
        <f t="shared" si="4"/>
        <v>0.0068000000000000005</v>
      </c>
      <c r="I233" s="57">
        <v>11</v>
      </c>
      <c r="J233" s="40">
        <v>1</v>
      </c>
      <c r="K233" s="40">
        <v>22.493672</v>
      </c>
      <c r="L233" s="40">
        <v>81.281167</v>
      </c>
      <c r="M233" s="40">
        <v>1</v>
      </c>
    </row>
    <row r="234" spans="2:13" ht="15">
      <c r="B234" s="40">
        <v>164</v>
      </c>
      <c r="C234" s="45" t="s">
        <v>291</v>
      </c>
      <c r="D234" s="40" t="s">
        <v>294</v>
      </c>
      <c r="E234" s="40">
        <v>1</v>
      </c>
      <c r="F234" s="53">
        <v>3</v>
      </c>
      <c r="G234" s="48">
        <v>0.02</v>
      </c>
      <c r="H234" s="71">
        <f t="shared" si="4"/>
        <v>0.0068000000000000005</v>
      </c>
      <c r="I234" s="57">
        <v>11</v>
      </c>
      <c r="J234" s="40">
        <v>1</v>
      </c>
      <c r="K234" s="40">
        <v>22.483491</v>
      </c>
      <c r="L234" s="40">
        <v>81.278334</v>
      </c>
      <c r="M234" s="40">
        <v>1</v>
      </c>
    </row>
    <row r="235" spans="2:13" ht="15">
      <c r="B235" s="40">
        <v>165</v>
      </c>
      <c r="C235" s="45" t="s">
        <v>291</v>
      </c>
      <c r="D235" s="40" t="s">
        <v>294</v>
      </c>
      <c r="E235" s="40">
        <v>1</v>
      </c>
      <c r="F235" s="53">
        <v>6</v>
      </c>
      <c r="G235" s="48">
        <v>0.02</v>
      </c>
      <c r="H235" s="71">
        <f t="shared" si="4"/>
        <v>0.0068000000000000005</v>
      </c>
      <c r="I235" s="57">
        <v>11</v>
      </c>
      <c r="J235" s="40">
        <v>1</v>
      </c>
      <c r="K235" s="40">
        <v>22.487959</v>
      </c>
      <c r="L235" s="40">
        <v>81.279267</v>
      </c>
      <c r="M235" s="40">
        <v>1</v>
      </c>
    </row>
    <row r="236" spans="2:13" ht="15">
      <c r="B236" s="40">
        <v>166</v>
      </c>
      <c r="C236" s="45" t="s">
        <v>90</v>
      </c>
      <c r="D236" s="67" t="s">
        <v>297</v>
      </c>
      <c r="E236" s="40">
        <v>1</v>
      </c>
      <c r="F236" s="58">
        <v>6</v>
      </c>
      <c r="G236" s="59">
        <v>0.15</v>
      </c>
      <c r="H236" s="60">
        <f aca="true" t="shared" si="5" ref="H236">G236*0.15</f>
        <v>0.0225</v>
      </c>
      <c r="I236" s="61">
        <v>11</v>
      </c>
      <c r="J236" s="62">
        <v>0.5</v>
      </c>
      <c r="K236" s="40">
        <v>22.441327</v>
      </c>
      <c r="L236" s="40">
        <v>81.253276</v>
      </c>
      <c r="M236" s="40">
        <v>1</v>
      </c>
    </row>
    <row r="237" spans="2:13" ht="15">
      <c r="B237" s="40">
        <v>167</v>
      </c>
      <c r="C237" s="45" t="s">
        <v>292</v>
      </c>
      <c r="D237" s="40" t="s">
        <v>294</v>
      </c>
      <c r="E237" s="40">
        <v>1</v>
      </c>
      <c r="F237" s="45">
        <v>3.24</v>
      </c>
      <c r="G237" s="65">
        <v>2.4</v>
      </c>
      <c r="H237" s="56">
        <f aca="true" t="shared" si="6" ref="H237">G237*0.15</f>
        <v>0.36</v>
      </c>
      <c r="I237" s="57">
        <v>1363</v>
      </c>
      <c r="J237" s="45">
        <v>3.24</v>
      </c>
      <c r="K237" s="40">
        <v>22.480201</v>
      </c>
      <c r="L237" s="40">
        <v>81.283575</v>
      </c>
      <c r="M237" s="40">
        <v>1</v>
      </c>
    </row>
    <row r="238" spans="2:13" ht="15">
      <c r="B238" s="40">
        <v>168</v>
      </c>
      <c r="C238" s="45" t="s">
        <v>293</v>
      </c>
      <c r="D238" s="40" t="s">
        <v>294</v>
      </c>
      <c r="E238" s="40">
        <v>1</v>
      </c>
      <c r="F238" s="45">
        <v>0.13</v>
      </c>
      <c r="G238" s="66">
        <v>0.49</v>
      </c>
      <c r="H238" s="56">
        <f aca="true" t="shared" si="7" ref="H238">G238*0.93</f>
        <v>0.4557</v>
      </c>
      <c r="I238" s="57">
        <v>277</v>
      </c>
      <c r="J238" s="45">
        <v>0.13</v>
      </c>
      <c r="K238" s="40">
        <v>22.454893</v>
      </c>
      <c r="L238" s="40">
        <v>81.280096</v>
      </c>
      <c r="M238" s="40">
        <v>1</v>
      </c>
    </row>
    <row r="239" spans="2:13" ht="15">
      <c r="B239" s="73" t="s">
        <v>80</v>
      </c>
      <c r="C239" s="74"/>
      <c r="D239" s="43"/>
      <c r="E239" s="43"/>
      <c r="F239" s="43"/>
      <c r="G239" s="43">
        <f>SUM(G71:G238)</f>
        <v>308.93699999999944</v>
      </c>
      <c r="H239" s="43">
        <f>SUM(H71:H238)</f>
        <v>291.6494699999998</v>
      </c>
      <c r="I239" s="43">
        <f>SUM(I71:I238)</f>
        <v>177384</v>
      </c>
      <c r="J239" s="43"/>
      <c r="K239" s="43"/>
      <c r="L239" s="43"/>
      <c r="M239" s="43"/>
    </row>
  </sheetData>
  <protectedRanges>
    <protectedRange sqref="C71" name="Range10_2_1"/>
    <protectedRange sqref="C72:C74" name="Range10_3_1"/>
    <protectedRange sqref="C75:C76" name="Range10_11"/>
    <protectedRange sqref="C77:C78" name="Range10_12"/>
    <protectedRange sqref="C79:C81" name="Range10_8"/>
    <protectedRange sqref="C82" name="Range10_13"/>
    <protectedRange sqref="C83:C93" name="Range10_13_1"/>
    <protectedRange sqref="C94:C95" name="Range10_2_2"/>
    <protectedRange sqref="C96" name="Range10_13_4"/>
    <protectedRange sqref="C104" name="Range10_6"/>
    <protectedRange sqref="C105" name="Range10_2_1_6"/>
    <protectedRange sqref="C106" name="Range10_5_1"/>
    <protectedRange sqref="C107" name="Range10_6_1"/>
    <protectedRange sqref="C108" name="Range10_7"/>
    <protectedRange sqref="C109:C112" name="Range10_9"/>
    <protectedRange sqref="C113:C121 C127" name="Range10_10"/>
    <protectedRange sqref="C97:C103" name="Range10_16"/>
    <protectedRange sqref="C122:C126" name="Range10_17"/>
    <protectedRange sqref="C128:C135" name="Range10_4_5"/>
    <protectedRange sqref="C136:C177" name="Range10_13_5"/>
    <protectedRange sqref="D71" name="Range10_2_1_1"/>
    <protectedRange sqref="D72:D74" name="Range10_3_1_1"/>
    <protectedRange sqref="D75:D76" name="Range10_11_1"/>
    <protectedRange sqref="D77" name="Range10_12_1"/>
    <protectedRange sqref="D79:D81" name="Range10_8_1"/>
    <protectedRange sqref="D82" name="Range10_13_2"/>
    <protectedRange sqref="D83" name="Range10_13_3"/>
    <protectedRange sqref="K71:L71" name="Range10_2_1_2"/>
    <protectedRange sqref="K72:L74" name="Range10_3_1_2"/>
    <protectedRange sqref="K75:L76" name="Range10_11_2"/>
    <protectedRange sqref="K77:L78" name="Range10_12_2"/>
    <protectedRange sqref="K79:L81" name="Range10_8_2"/>
    <protectedRange sqref="K83:L83" name="Range10_13_7"/>
    <protectedRange sqref="K94:L95" name="Range10_2_2_1"/>
    <protectedRange sqref="K96:L96" name="Range10_13_8"/>
    <protectedRange sqref="D105" name="Range10_2_1_3"/>
    <protectedRange sqref="D107" name="Range10_6_1_1"/>
    <protectedRange sqref="D108" name="Range10_7_1"/>
    <protectedRange sqref="D109:D112" name="Range10_9_1"/>
    <protectedRange sqref="D113:D121 D127" name="Range10_10_1"/>
    <protectedRange sqref="D122:D126" name="Range10_17_1"/>
    <protectedRange sqref="F104 J104" name="Range10_6_3"/>
    <protectedRange sqref="F105 J105" name="Range10_2_1_4"/>
    <protectedRange sqref="F106 J106" name="Range10_5_1_2"/>
    <protectedRange sqref="F107 J107" name="Range10_6_1_2"/>
    <protectedRange sqref="F108 J108" name="Range10_7_2"/>
    <protectedRange sqref="F109:F112 J109:J112" name="Range10_9_2"/>
    <protectedRange sqref="F113:F121 F127 J113:J121 J127" name="Range10_10_2"/>
    <protectedRange sqref="F97:F103 J97:J103" name="Range10_16_2"/>
    <protectedRange sqref="F122:F126 J122:J126" name="Range10_17_2"/>
    <protectedRange sqref="D128:D135" name="Range10_4_5_2"/>
    <protectedRange sqref="D136:D138" name="Range10_13_9"/>
    <protectedRange sqref="K104:L104" name="Range10_6_4"/>
    <protectedRange sqref="K105:L105" name="Range10_2_1_5"/>
    <protectedRange sqref="K106:L106" name="Range10_5_1_3"/>
    <protectedRange sqref="K107:L107" name="Range10_6_1_3"/>
    <protectedRange sqref="K108:L108" name="Range10_7_3"/>
    <protectedRange sqref="K109:L112" name="Range10_9_3"/>
    <protectedRange sqref="K113:L121 K127:L127" name="Range10_10_3"/>
    <protectedRange sqref="K97:L103" name="Range10_16_3"/>
    <protectedRange sqref="K122:L126" name="Range10_17_3"/>
    <protectedRange sqref="K128:L135" name="Range10_4_5_3"/>
    <protectedRange sqref="K136:L138" name="Range10_13_10"/>
    <protectedRange sqref="F128:F135 J128:J135" name="Range10_4_5_4"/>
    <protectedRange sqref="F136:F138 J136:J138" name="Range10_13_11"/>
    <protectedRange sqref="C236" name="Range10_5_3_6_1"/>
    <protectedRange sqref="D179" name="Range10_18"/>
    <protectedRange sqref="D180" name="Range10_18_1"/>
    <protectedRange sqref="K179:L179" name="Range10_18_5"/>
    <protectedRange sqref="K180:L180" name="Range10_18_6"/>
    <protectedRange sqref="D181" name="Range10_13_12"/>
    <protectedRange sqref="D182:D184" name="Range10_13_13"/>
    <protectedRange sqref="K181:L181" name="Range10_13_14"/>
    <protectedRange sqref="K182:L184" name="Range10_13_15"/>
    <protectedRange sqref="D186" name="Range10_18_7"/>
    <protectedRange sqref="K186:L186" name="Range10_18_8"/>
    <protectedRange sqref="D187:D189" name="Range10_13_16"/>
    <protectedRange sqref="K187:L189" name="Range10_13_17"/>
    <protectedRange sqref="D190:D191" name="Range10_13_19"/>
    <protectedRange sqref="K190:L191" name="Range10_13_20"/>
    <protectedRange sqref="D192" name="Range10_13_21"/>
    <protectedRange sqref="K192:L192" name="Range10_13_22"/>
    <protectedRange sqref="D193" name="Range10_13_23"/>
    <protectedRange sqref="K193:L193" name="Range10_13_24"/>
    <protectedRange sqref="C194" name="Range10_1_2"/>
    <protectedRange sqref="C195:C196" name="Range10_1_4"/>
    <protectedRange sqref="C197:C198" name="Range10_14"/>
    <protectedRange sqref="C199" name="Range10_15"/>
    <protectedRange sqref="C200:C201" name="Range10_5_3"/>
    <protectedRange sqref="C202:C212" name="Range10_5_2_1"/>
    <protectedRange sqref="C213:C223" name="Range10_6_2_1"/>
    <protectedRange sqref="C224:C235" name="Range10_5_3_3"/>
    <protectedRange sqref="C237:C238" name="Range10_5_3_5"/>
    <protectedRange sqref="J197:J199" name="Range10_2_1_3_1"/>
    <protectedRange sqref="F202:F212" name="Range10_5_2"/>
    <protectedRange sqref="F213:F223" name="Range10_6_2_2"/>
    <protectedRange sqref="F224:F235" name="Range10_5_3_1"/>
    <protectedRange sqref="D139:D150" name="Range10_13_6"/>
    <protectedRange sqref="F139:F150" name="Range10_3_5"/>
    <protectedRange sqref="J139:J150" name="Range10_3_5_1"/>
    <protectedRange sqref="K139:L177" name="Range10_13_18"/>
    <protectedRange sqref="D78" name="Range10_12_3"/>
    <protectedRange sqref="D84" name="Range10_8_3"/>
    <protectedRange sqref="D92" name="Range10_3_1_4"/>
    <protectedRange sqref="D85:D93" name="Range10_13_26"/>
    <protectedRange sqref="K84:L84" name="Range10_8_4"/>
    <protectedRange sqref="F85:G91 F93:G93" name="Range10_13_1_1"/>
    <protectedRange sqref="K92:L92" name="Range10_3_1_5"/>
    <protectedRange sqref="K85:L91 K93:L93" name="Range10_13_27"/>
    <protectedRange sqref="D151:D177" name="Range10_13_28"/>
    <protectedRange sqref="F151:F177" name="Range10_13_29"/>
    <protectedRange sqref="J151:J177" name="Range10_13_30"/>
  </protectedRanges>
  <autoFilter ref="B70:M239"/>
  <mergeCells count="7">
    <mergeCell ref="B239:C239"/>
    <mergeCell ref="B1:G1"/>
    <mergeCell ref="D4:M4"/>
    <mergeCell ref="D8:L8"/>
    <mergeCell ref="F15:L15"/>
    <mergeCell ref="D13:E13"/>
    <mergeCell ref="D69:M69"/>
  </mergeCells>
  <conditionalFormatting sqref="C237:C238 C194:C235 C75 C104:C108 C71 C79:C96 C128:C177">
    <cfRule type="expression" priority="77" dxfId="28">
      <formula>AND(#REF!&lt;&gt;"अन्य",#REF!&lt;&gt;"")</formula>
    </cfRule>
  </conditionalFormatting>
  <conditionalFormatting sqref="C72:C73">
    <cfRule type="expression" priority="76" dxfId="28">
      <formula>AND(#REF!&lt;&gt;"अन्य",#REF!&lt;&gt;"")</formula>
    </cfRule>
  </conditionalFormatting>
  <conditionalFormatting sqref="C74">
    <cfRule type="expression" priority="75" dxfId="28">
      <formula>AND(#REF!&lt;&gt;"अन्य",#REF!&lt;&gt;"")</formula>
    </cfRule>
  </conditionalFormatting>
  <conditionalFormatting sqref="C76:C78 C97:C100">
    <cfRule type="expression" priority="74" dxfId="28">
      <formula>AND(#REF!&lt;&gt;"अन्य",#REF!&lt;&gt;"")</formula>
    </cfRule>
  </conditionalFormatting>
  <conditionalFormatting sqref="C109:C111">
    <cfRule type="expression" priority="73" dxfId="28">
      <formula>AND(#REF!&lt;&gt;"अन्य",#REF!&lt;&gt;"")</formula>
    </cfRule>
  </conditionalFormatting>
  <conditionalFormatting sqref="C115:C119">
    <cfRule type="expression" priority="72" dxfId="28">
      <formula>AND(#REF!&lt;&gt;"अन्य",#REF!&lt;&gt;"")</formula>
    </cfRule>
  </conditionalFormatting>
  <conditionalFormatting sqref="C122">
    <cfRule type="expression" priority="71" dxfId="28">
      <formula>AND(#REF!&lt;&gt;"अन्य",#REF!&lt;&gt;"")</formula>
    </cfRule>
  </conditionalFormatting>
  <conditionalFormatting sqref="C236">
    <cfRule type="expression" priority="69" dxfId="27">
      <formula>AND($K236&lt;&gt;"          अन्य :",$K236&lt;&gt;"")</formula>
    </cfRule>
    <cfRule type="expression" priority="70" dxfId="26">
      <formula>$K236="          अन्य :"</formula>
    </cfRule>
  </conditionalFormatting>
  <conditionalFormatting sqref="D71">
    <cfRule type="expression" priority="68" dxfId="0">
      <formula>$E71="निजी"</formula>
    </cfRule>
  </conditionalFormatting>
  <conditionalFormatting sqref="D72:D73">
    <cfRule type="expression" priority="67" dxfId="0">
      <formula>$E74="निजी"</formula>
    </cfRule>
  </conditionalFormatting>
  <conditionalFormatting sqref="D74">
    <cfRule type="expression" priority="66" dxfId="0">
      <formula>$E79="निजी"</formula>
    </cfRule>
  </conditionalFormatting>
  <conditionalFormatting sqref="D76:D78">
    <cfRule type="expression" priority="65" dxfId="0">
      <formula>$E79="निजी"</formula>
    </cfRule>
  </conditionalFormatting>
  <conditionalFormatting sqref="D75">
    <cfRule type="expression" priority="64" dxfId="0">
      <formula>$E75="निजी"</formula>
    </cfRule>
  </conditionalFormatting>
  <conditionalFormatting sqref="D79:D81">
    <cfRule type="expression" priority="63" dxfId="0">
      <formula>$E79="निजी"</formula>
    </cfRule>
  </conditionalFormatting>
  <conditionalFormatting sqref="D82:D93">
    <cfRule type="expression" priority="62" dxfId="0">
      <formula>$E82="निजी"</formula>
    </cfRule>
  </conditionalFormatting>
  <conditionalFormatting sqref="D104:D105">
    <cfRule type="expression" priority="61" dxfId="0">
      <formula>$E104="निजी"</formula>
    </cfRule>
  </conditionalFormatting>
  <conditionalFormatting sqref="D106">
    <cfRule type="expression" priority="60" dxfId="0">
      <formula>$E106="निजी"</formula>
    </cfRule>
  </conditionalFormatting>
  <conditionalFormatting sqref="D107">
    <cfRule type="expression" priority="59" dxfId="0">
      <formula>$E107="निजी"</formula>
    </cfRule>
  </conditionalFormatting>
  <conditionalFormatting sqref="D108">
    <cfRule type="expression" priority="58" dxfId="0">
      <formula>$E108="निजी"</formula>
    </cfRule>
  </conditionalFormatting>
  <conditionalFormatting sqref="D109:D111">
    <cfRule type="expression" priority="57" dxfId="0">
      <formula>$E101="निजी"</formula>
    </cfRule>
  </conditionalFormatting>
  <conditionalFormatting sqref="D97:D100">
    <cfRule type="expression" priority="56" dxfId="0">
      <formula>$E100="निजी"</formula>
    </cfRule>
  </conditionalFormatting>
  <conditionalFormatting sqref="D115:D119">
    <cfRule type="expression" priority="55" dxfId="0">
      <formula>$E122="निजी"</formula>
    </cfRule>
  </conditionalFormatting>
  <conditionalFormatting sqref="D122">
    <cfRule type="expression" priority="54" dxfId="0">
      <formula>$E132="निजी"</formula>
    </cfRule>
  </conditionalFormatting>
  <conditionalFormatting sqref="D101:D103 D112:D114 D123:D127 D120:D121">
    <cfRule type="expression" priority="53" dxfId="0">
      <formula>#REF!="निजी"</formula>
    </cfRule>
  </conditionalFormatting>
  <conditionalFormatting sqref="F97:F138 J97:J138">
    <cfRule type="expression" priority="46" dxfId="0">
      <formula>#REF!=TRUE</formula>
    </cfRule>
  </conditionalFormatting>
  <conditionalFormatting sqref="D128:D135">
    <cfRule type="expression" priority="37" dxfId="0">
      <formula>$E128="निजी"</formula>
    </cfRule>
  </conditionalFormatting>
  <conditionalFormatting sqref="D136:D177">
    <cfRule type="expression" priority="36" dxfId="0">
      <formula>$E136="निजी"</formula>
    </cfRule>
  </conditionalFormatting>
  <conditionalFormatting sqref="J197:J199 F202:F235 F85:G91 F93:G93 F151:F177 J151:J177">
    <cfRule type="expression" priority="28" dxfId="0">
      <formula>#REF!=TRUE</formula>
    </cfRule>
  </conditionalFormatting>
  <conditionalFormatting sqref="D139:D177">
    <cfRule type="expression" priority="24" dxfId="0">
      <formula>$E139="निजी"</formula>
    </cfRule>
  </conditionalFormatting>
  <conditionalFormatting sqref="D78">
    <cfRule type="expression" priority="18" dxfId="0">
      <formula>$E99="निजी"</formula>
    </cfRule>
  </conditionalFormatting>
  <conditionalFormatting sqref="D85:D93">
    <cfRule type="expression" priority="17" dxfId="0">
      <formula>$E85="निजी"</formula>
    </cfRule>
  </conditionalFormatting>
  <conditionalFormatting sqref="D92">
    <cfRule type="expression" priority="16" dxfId="0">
      <formula>#REF!="निजी"</formula>
    </cfRule>
  </conditionalFormatting>
  <conditionalFormatting sqref="D84">
    <cfRule type="expression" priority="15" dxfId="0">
      <formula>$E84="निजी"</formula>
    </cfRule>
  </conditionalFormatting>
  <conditionalFormatting sqref="D151:D177">
    <cfRule type="expression" priority="3" dxfId="0">
      <formula>$E151="निजी"</formula>
    </cfRule>
  </conditionalFormatting>
  <dataValidations count="6">
    <dataValidation errorStyle="warning" type="custom" allowBlank="1" showInputMessage="1" showErrorMessage="1" errorTitle="डेटा सामान्य रेंज से बाहर" error="कृपया पुन: चेक करके भरें" sqref="F202:F235 J151:J177 F151:F177 F93:G93 F85:G91 J197:J199 J97:J138 F97:F138">
      <formula1>#REF!=TRUE</formula1>
    </dataValidation>
    <dataValidation type="list" allowBlank="1" showInputMessage="1" showErrorMessage="1" sqref="C106:C121 C194 C127">
      <formula1>OFFSET($B$1,MATCH($J106,#REF!,0),,,COUNTIF(OFFSET($B$1,MATCH($J106,#REF!,0),,1,20),"?*"))</formula1>
    </dataValidation>
    <dataValidation type="list" allowBlank="1" showInputMessage="1" showErrorMessage="1" sqref="C122:C126 C128:C177 C237:C238 C200:C201 C195:C196 C75:C103 C213:C235">
      <formula1>OFFSET($B$1,MATCH($J75,#REF!,0),,,COUNTIF(OFFSET($B$1,MATCH($J75,#REF!,0),,1,20),"?*"))</formula1>
    </dataValidation>
    <dataValidation type="list" allowBlank="1" showInputMessage="1" showErrorMessage="1" sqref="C72:C74">
      <formula1>OFFSET($B$16,MATCH($J72,#REF!,0),,,COUNTIF(OFFSET($B$16,MATCH($J72,#REF!,0),,1,20),"?*"))</formula1>
    </dataValidation>
    <dataValidation type="list" allowBlank="1" showInputMessage="1" showErrorMessage="1" sqref="C71 C104:C105">
      <formula1>OFFSET($B$16,MATCH($J71,#REF!,0),,,COUNTIF(OFFSET($B$16,MATCH($J71,#REF!,0),,1,20),"?*"))</formula1>
    </dataValidation>
    <dataValidation type="list" allowBlank="1" showInputMessage="1" showErrorMessage="1" sqref="C197:C199 C202:C212">
      <formula1>OFFSET($B$1,MATCH($J197,#REF!,0),,,COUNTIF(OFFSET($B$1,MATCH($J197,#REF!,0),,1,20),"?*"))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thic pc</cp:lastModifiedBy>
  <dcterms:created xsi:type="dcterms:W3CDTF">2020-04-15T08:21:33Z</dcterms:created>
  <dcterms:modified xsi:type="dcterms:W3CDTF">2021-12-13T08:35:25Z</dcterms:modified>
  <cp:category/>
  <cp:version/>
  <cp:contentType/>
  <cp:contentStatus/>
</cp:coreProperties>
</file>