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15600" windowHeight="10920"/>
  </bookViews>
  <sheets>
    <sheet name="Pandaripani" sheetId="2" r:id="rId1"/>
  </sheets>
  <definedNames>
    <definedName name="_xlnm._FilterDatabase" localSheetId="0" hidden="1">Pandaripani!$B$70:$M$228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4" i="2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86"/>
  <c r="H87"/>
  <c r="H88"/>
  <c r="H89"/>
  <c r="H90"/>
  <c r="H91"/>
  <c r="H92"/>
  <c r="H93"/>
  <c r="H215"/>
  <c r="H214"/>
  <c r="H94"/>
  <c r="H104"/>
  <c r="H96"/>
  <c r="H97"/>
  <c r="H98"/>
  <c r="H99"/>
  <c r="H100"/>
  <c r="H101"/>
  <c r="H102"/>
  <c r="H103"/>
  <c r="H95"/>
  <c r="H85"/>
  <c r="H84"/>
  <c r="J228" l="1"/>
  <c r="H204"/>
  <c r="H226" l="1"/>
  <c r="H225"/>
  <c r="H224"/>
  <c r="H223"/>
  <c r="H222"/>
  <c r="H221"/>
  <c r="H220"/>
  <c r="H219"/>
  <c r="H218"/>
  <c r="H217"/>
  <c r="H216"/>
  <c r="H213"/>
  <c r="H212"/>
  <c r="H211"/>
  <c r="H210"/>
  <c r="H209"/>
  <c r="H208"/>
  <c r="H207"/>
  <c r="H206"/>
  <c r="H143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05"/>
  <c r="H72"/>
  <c r="H73"/>
  <c r="H74"/>
  <c r="H75"/>
  <c r="H76"/>
  <c r="H77"/>
  <c r="H78"/>
  <c r="H79"/>
  <c r="H80"/>
  <c r="H81"/>
  <c r="H82"/>
  <c r="H83"/>
  <c r="H71"/>
  <c r="H228" l="1"/>
  <c r="I228"/>
  <c r="G228"/>
</calcChain>
</file>

<file path=xl/sharedStrings.xml><?xml version="1.0" encoding="utf-8"?>
<sst xmlns="http://schemas.openxmlformats.org/spreadsheetml/2006/main" count="686" uniqueCount="415">
  <si>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</si>
  <si>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</si>
  <si>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</si>
  <si>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</si>
  <si>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</si>
  <si>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</si>
  <si>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</si>
  <si>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</si>
  <si>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</si>
  <si>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</si>
  <si>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</si>
  <si>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</si>
  <si>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</si>
  <si>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</si>
  <si>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</si>
  <si>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</si>
  <si>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</si>
  <si>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</si>
  <si>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</si>
  <si>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</si>
  <si>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</si>
  <si>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</si>
  <si>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</si>
  <si>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</si>
  <si>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</si>
  <si>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</si>
  <si>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</si>
  <si>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</si>
  <si>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</si>
  <si>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</si>
  <si>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</si>
  <si>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</si>
  <si>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</si>
  <si>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</si>
  <si>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</si>
  <si>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</si>
  <si>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</si>
  <si>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</si>
  <si>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</si>
  <si>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</si>
  <si>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</si>
  <si>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</si>
  <si>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</si>
  <si>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</si>
  <si>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</si>
  <si>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</si>
  <si>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</si>
  <si>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</si>
  <si>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</si>
  <si>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</si>
  <si>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</si>
  <si>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</si>
  <si>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</si>
  <si>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</si>
  <si>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</si>
  <si>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</si>
  <si>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</si>
  <si>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</si>
  <si>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</si>
  <si>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</si>
  <si>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</si>
  <si>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</si>
  <si>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</si>
  <si>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</si>
  <si>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</si>
  <si>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</si>
  <si>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</si>
  <si>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</si>
  <si>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</si>
  <si>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</si>
  <si>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</si>
  <si>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</si>
  <si>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</si>
  <si>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</si>
  <si>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</si>
  <si>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</si>
  <si>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</si>
  <si>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</si>
  <si>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</si>
  <si>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लागू नहीं </t>
  </si>
  <si>
    <t xml:space="preserve">योग :- </t>
  </si>
  <si>
    <t>डबरी निर्माण (Farm Pond)</t>
  </si>
  <si>
    <t>narottam /chandrabhan</t>
  </si>
  <si>
    <t>Hemant/Bhagwansingh</t>
  </si>
  <si>
    <t>chandresh /shyamsunder</t>
  </si>
  <si>
    <t>ramchand /sagru</t>
  </si>
  <si>
    <t xml:space="preserve">khosaliya / mohan </t>
  </si>
  <si>
    <t xml:space="preserve">sondarsing / ramlal </t>
  </si>
  <si>
    <t xml:space="preserve">satyawati / meghanath </t>
  </si>
  <si>
    <t xml:space="preserve">asant / fulsing </t>
  </si>
  <si>
    <t>latkhor /sonuram</t>
  </si>
  <si>
    <t xml:space="preserve">bhuvan / harinath </t>
  </si>
  <si>
    <t xml:space="preserve">khosaliya / mahadev </t>
  </si>
  <si>
    <t xml:space="preserve">kuso bai / bhunesh </t>
  </si>
  <si>
    <t xml:space="preserve">santi / chait ram </t>
  </si>
  <si>
    <r>
      <t>N20</t>
    </r>
    <r>
      <rPr>
        <sz val="10"/>
        <color theme="1"/>
        <rFont val="Calibri"/>
        <family val="2"/>
      </rPr>
      <t>˚</t>
    </r>
    <r>
      <rPr>
        <sz val="10"/>
        <color theme="1"/>
        <rFont val="Roboto"/>
      </rPr>
      <t>52.1465</t>
    </r>
  </si>
  <si>
    <r>
      <t>E081</t>
    </r>
    <r>
      <rPr>
        <sz val="10"/>
        <color theme="1"/>
        <rFont val="Calibri"/>
        <family val="2"/>
      </rPr>
      <t>˚</t>
    </r>
    <r>
      <rPr>
        <sz val="10"/>
        <color theme="1"/>
        <rFont val="Roboto"/>
      </rPr>
      <t>40.7958</t>
    </r>
  </si>
  <si>
    <t>N20˚52.1318</t>
  </si>
  <si>
    <t>E081˚40.8142</t>
  </si>
  <si>
    <t>N20˚52.1638</t>
  </si>
  <si>
    <t>E081˚40.7687</t>
  </si>
  <si>
    <t>N20˚52.0563</t>
  </si>
  <si>
    <t>E081˚41.289</t>
  </si>
  <si>
    <t>20.49.5625</t>
  </si>
  <si>
    <t>81.40.609</t>
  </si>
  <si>
    <t>20.52.0538</t>
  </si>
  <si>
    <t>81.40.512</t>
  </si>
  <si>
    <t>20.52.0712</t>
  </si>
  <si>
    <t>81.40.5797</t>
  </si>
  <si>
    <t>20.52.0835</t>
  </si>
  <si>
    <t>81.40.5048</t>
  </si>
  <si>
    <t>30*30*3</t>
  </si>
  <si>
    <t>30*25*3</t>
  </si>
  <si>
    <t>27*27*3</t>
  </si>
  <si>
    <t>डबरी/तालाब गहरीकरण (Deepening of Pond)</t>
  </si>
  <si>
    <t>30*28*3</t>
  </si>
  <si>
    <t>N20˚30.134</t>
  </si>
  <si>
    <t>E081˚25.174</t>
  </si>
  <si>
    <t>भुमि सुधार (Land Dev.)</t>
  </si>
  <si>
    <t xml:space="preserve">raso  bai </t>
  </si>
  <si>
    <t xml:space="preserve">jageswari / ramnath </t>
  </si>
  <si>
    <t xml:space="preserve">vinod / jhumuk ram </t>
  </si>
  <si>
    <t xml:space="preserve">gangadhar / bhagwan sing </t>
  </si>
  <si>
    <t xml:space="preserve">hemlata / thansing </t>
  </si>
  <si>
    <t xml:space="preserve">syamsundar / hiralal </t>
  </si>
  <si>
    <t xml:space="preserve">rajbati / paras ram </t>
  </si>
  <si>
    <t>chandresh / syamsundar d</t>
  </si>
  <si>
    <t xml:space="preserve">santi / khemu ram </t>
  </si>
  <si>
    <t xml:space="preserve">nekram / madhav </t>
  </si>
  <si>
    <t xml:space="preserve">human / makhan </t>
  </si>
  <si>
    <t xml:space="preserve">amrit / jhumuk ram </t>
  </si>
  <si>
    <t xml:space="preserve">kartik ram / khubalu </t>
  </si>
  <si>
    <t xml:space="preserve">anita bai / chabilal </t>
  </si>
  <si>
    <t xml:space="preserve">sushila / aktu ram </t>
  </si>
  <si>
    <t xml:space="preserve"> radha bai /dhoman lal</t>
  </si>
  <si>
    <t>kiran / kamalnarayan</t>
  </si>
  <si>
    <t>umeshwari /dasaru</t>
  </si>
  <si>
    <t>homan lal /pholsing</t>
  </si>
  <si>
    <t>pholeshwari /dukhawa</t>
  </si>
  <si>
    <t xml:space="preserve">sukhram / tejulal </t>
  </si>
  <si>
    <t>kirat ram /shyam singh</t>
  </si>
  <si>
    <t xml:space="preserve"> pyariram /sukhram</t>
  </si>
  <si>
    <t>omlal /jalamsingh</t>
  </si>
  <si>
    <t>narendra/tasmuram</t>
  </si>
  <si>
    <t>govid / itwari</t>
  </si>
  <si>
    <t>parmdas /sadaram</t>
  </si>
  <si>
    <t>manoj kumar /jhumuklal</t>
  </si>
  <si>
    <t xml:space="preserve">savita / tosan </t>
  </si>
  <si>
    <t xml:space="preserve">radha / jhumuk ram </t>
  </si>
  <si>
    <t>rukhamani /chhabilal</t>
  </si>
  <si>
    <t>balram /sevaram</t>
  </si>
  <si>
    <t>shanti bai/khemuram</t>
  </si>
  <si>
    <t>parmeshwar / dhanesh</t>
  </si>
  <si>
    <t>ratni /sunder</t>
  </si>
  <si>
    <t>devendra/sahdev</t>
  </si>
  <si>
    <t>lodhi ram  /rambharosa</t>
  </si>
  <si>
    <t xml:space="preserve">chhabilal / jhumuklal </t>
  </si>
  <si>
    <t>N20˚52.2123</t>
  </si>
  <si>
    <t>E081˚40.7582</t>
  </si>
  <si>
    <t>N20˚52.194</t>
  </si>
  <si>
    <t>E081˚40.7665</t>
  </si>
  <si>
    <t>N20˚50.2916</t>
  </si>
  <si>
    <t>E081˚40.3982</t>
  </si>
  <si>
    <t>N20˚50.2007</t>
  </si>
  <si>
    <t>E081˚41.1332</t>
  </si>
  <si>
    <t>N20˚52.3138</t>
  </si>
  <si>
    <t>E081˚40.7178</t>
  </si>
  <si>
    <t>N20˚50.3451</t>
  </si>
  <si>
    <t>E081˚40.7741</t>
  </si>
  <si>
    <t>N20˚52.306</t>
  </si>
  <si>
    <t>E081˚40.7362</t>
  </si>
  <si>
    <t>N20˚52.2973</t>
  </si>
  <si>
    <t>E081˚40.7482</t>
  </si>
  <si>
    <t>N20˚52.2487</t>
  </si>
  <si>
    <t>E081˚40.9868</t>
  </si>
  <si>
    <t>N20˚52.2577</t>
  </si>
  <si>
    <t>E081˚41.004</t>
  </si>
  <si>
    <t>N20˚52.2685</t>
  </si>
  <si>
    <t>E081˚41.0783</t>
  </si>
  <si>
    <t>N 20.52.285</t>
  </si>
  <si>
    <t>E081˚41.0833</t>
  </si>
  <si>
    <t>N20˚50.3812</t>
  </si>
  <si>
    <t>E081˚40.9839</t>
  </si>
  <si>
    <t>N20˚50.2161</t>
  </si>
  <si>
    <t>E081˚41.8485</t>
  </si>
  <si>
    <t>N20˚52.108</t>
  </si>
  <si>
    <t>E81.41.3185</t>
  </si>
  <si>
    <t>N20˚51.4197</t>
  </si>
  <si>
    <t>E081˚41.4108</t>
  </si>
  <si>
    <t>N20˚52.4505</t>
  </si>
  <si>
    <t>E081˚41.195</t>
  </si>
  <si>
    <t>N20˚51.1627</t>
  </si>
  <si>
    <t>E081˚41.5786</t>
  </si>
  <si>
    <t>N20˚51.1118</t>
  </si>
  <si>
    <t>E081˚41.577</t>
  </si>
  <si>
    <t>N20˚51.1625</t>
  </si>
  <si>
    <t>E081˚42.586</t>
  </si>
  <si>
    <t>N20˚51.423</t>
  </si>
  <si>
    <t>E0841.41.4255</t>
  </si>
  <si>
    <t>N2.51.4181</t>
  </si>
  <si>
    <t>E081˚41.3307</t>
  </si>
  <si>
    <t>N20˚52.0562</t>
  </si>
  <si>
    <t>E081˚41.288</t>
  </si>
  <si>
    <t>N20˚52.107</t>
  </si>
  <si>
    <t>E081˚41.3186</t>
  </si>
  <si>
    <t>N20˚30.176</t>
  </si>
  <si>
    <t>E081˚24.149</t>
  </si>
  <si>
    <t>N20˚31.236</t>
  </si>
  <si>
    <t>E081˚24.294</t>
  </si>
  <si>
    <t>E081˚24.293</t>
  </si>
  <si>
    <t>N20˚31.276</t>
  </si>
  <si>
    <t>E081˚24.282</t>
  </si>
  <si>
    <t>N 20.52.1425</t>
  </si>
  <si>
    <t>E081˚41.3445</t>
  </si>
  <si>
    <t>N20˚52.0515</t>
  </si>
  <si>
    <t>E081˚40.5112</t>
  </si>
  <si>
    <t>N20˚51.6578</t>
  </si>
  <si>
    <t>E081˚41.4552</t>
  </si>
  <si>
    <t>N20˚50.4228</t>
  </si>
  <si>
    <t>E081˚41.9817</t>
  </si>
  <si>
    <t>N20˚31.378</t>
  </si>
  <si>
    <t>E081˚24.403</t>
  </si>
  <si>
    <t>N20˚31.372</t>
  </si>
  <si>
    <t>E081˚24.212</t>
  </si>
  <si>
    <t>N20˚52.3286</t>
  </si>
  <si>
    <t>E081˚41.435</t>
  </si>
  <si>
    <t>N20˚52.3287</t>
  </si>
  <si>
    <t>E081˚41.1447</t>
  </si>
  <si>
    <t>N2030.264</t>
  </si>
  <si>
    <t>E081˚25.099</t>
  </si>
  <si>
    <t xml:space="preserve">pakkafarsh </t>
  </si>
  <si>
    <t>20.51.658</t>
  </si>
  <si>
    <t>81.41.5097</t>
  </si>
  <si>
    <t>20.52.2467</t>
  </si>
  <si>
    <t>81.40.6797</t>
  </si>
  <si>
    <t>20.501622</t>
  </si>
  <si>
    <t>81.407675</t>
  </si>
  <si>
    <t>20.501404</t>
  </si>
  <si>
    <t>81.409109</t>
  </si>
  <si>
    <t>20.503472</t>
  </si>
  <si>
    <t>81.411154</t>
  </si>
  <si>
    <t>20.512933</t>
  </si>
  <si>
    <t>81.399433</t>
  </si>
  <si>
    <t>20.515321</t>
  </si>
  <si>
    <t>81.399234</t>
  </si>
  <si>
    <t>20.515377</t>
  </si>
  <si>
    <t>81.399682</t>
  </si>
  <si>
    <t xml:space="preserve">demin / bhunesh </t>
  </si>
  <si>
    <t xml:space="preserve">virangana bai / aanand ram </t>
  </si>
  <si>
    <t xml:space="preserve">nakchhedin / dhanesh </t>
  </si>
  <si>
    <t xml:space="preserve">satrupa / asvant </t>
  </si>
  <si>
    <t>dhanvantin / balram</t>
  </si>
  <si>
    <t>Dinesh / Bharat</t>
  </si>
  <si>
    <t>Dwij / Umashankar</t>
  </si>
  <si>
    <t>Keshav / Fulsingh</t>
  </si>
  <si>
    <t>Ganeshiya / Amrit</t>
  </si>
  <si>
    <t>Rajbai / Chandan</t>
  </si>
  <si>
    <t>Arjun / Sarju</t>
  </si>
  <si>
    <t xml:space="preserve">murgi shed </t>
  </si>
  <si>
    <t xml:space="preserve">bhukhau ram / budharam </t>
  </si>
  <si>
    <t xml:space="preserve">ganesheya / amrit lal </t>
  </si>
  <si>
    <t xml:space="preserve">jitendra/ delip </t>
  </si>
  <si>
    <t xml:space="preserve">bhagvati / santu ram </t>
  </si>
  <si>
    <t>Aswant / Chamaru</t>
  </si>
  <si>
    <t>20.48.6674</t>
  </si>
  <si>
    <t>81.42.9512</t>
  </si>
  <si>
    <t>20.52.108</t>
  </si>
  <si>
    <t>81.41.3434</t>
  </si>
  <si>
    <t>20.50262</t>
  </si>
  <si>
    <t>81.409284</t>
  </si>
  <si>
    <t>डबरी/तालाब निर्माण (WHS)</t>
  </si>
  <si>
    <t>Govt.</t>
  </si>
  <si>
    <t>25*20*3</t>
  </si>
  <si>
    <t>15*15*3</t>
  </si>
  <si>
    <t>100*100*3</t>
  </si>
  <si>
    <t>50*50*3</t>
  </si>
  <si>
    <t>120*120*3</t>
  </si>
  <si>
    <t>मतस्य पालन हेतु तालाब निर्माण</t>
  </si>
  <si>
    <t>N 20.30.378</t>
  </si>
  <si>
    <t>E081˚25.131</t>
  </si>
  <si>
    <t>N20˚30.086</t>
  </si>
  <si>
    <t>E081˚25.313</t>
  </si>
  <si>
    <t>N20˚30.002</t>
  </si>
  <si>
    <t>E081˚25.233</t>
  </si>
  <si>
    <t>N20˚30.400</t>
  </si>
  <si>
    <t>E081˚25.058</t>
  </si>
  <si>
    <t>N20˚30.36</t>
  </si>
  <si>
    <t>E081˚25.073</t>
  </si>
  <si>
    <t>N20˚30.338</t>
  </si>
  <si>
    <t>E081˚25.087</t>
  </si>
  <si>
    <t>N.20.30.179</t>
  </si>
  <si>
    <t>E081˚25.164</t>
  </si>
  <si>
    <t>N20˚30.555</t>
  </si>
  <si>
    <t>E081˚25.243</t>
  </si>
  <si>
    <t>E081˚25.231</t>
  </si>
  <si>
    <t>N20˚52.1757</t>
  </si>
  <si>
    <t>E081˚40.472</t>
  </si>
  <si>
    <r>
      <t>डबरी/तालाब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Arial Unicode MS"/>
        <family val="2"/>
      </rPr>
      <t>गहरीकरण (</t>
    </r>
    <r>
      <rPr>
        <sz val="10"/>
        <color rgb="FF000000"/>
        <rFont val="Times New Roman"/>
        <family val="1"/>
      </rPr>
      <t>Deepening of Pond)</t>
    </r>
  </si>
  <si>
    <t>180*180*3</t>
  </si>
  <si>
    <t>80*80*3</t>
  </si>
  <si>
    <t>30 X 40 माँडल सह मिश्रित वृक्षारोपण</t>
  </si>
  <si>
    <t>N20˚30.486</t>
  </si>
  <si>
    <t>E081˚25.303</t>
  </si>
  <si>
    <t xml:space="preserve">Gouthan </t>
  </si>
  <si>
    <t>Charagaha</t>
  </si>
  <si>
    <t xml:space="preserve">Gouthan Charagaha </t>
  </si>
  <si>
    <t>N20`30.881'</t>
  </si>
  <si>
    <t>E081`24.814'</t>
  </si>
  <si>
    <t>N20`30.882'</t>
  </si>
  <si>
    <t>E081`24.815'</t>
  </si>
  <si>
    <t>गेबियन संरचना (Gabion)</t>
  </si>
  <si>
    <t>N20˚30.043</t>
  </si>
  <si>
    <t>E081˚25.277</t>
  </si>
  <si>
    <t>N20˚30.033</t>
  </si>
  <si>
    <t>E081˚25.268</t>
  </si>
  <si>
    <t>N20˚30.187</t>
  </si>
  <si>
    <t>E081˚25.183</t>
  </si>
  <si>
    <t>N20˚30.460</t>
  </si>
  <si>
    <t>E081˚25.029</t>
  </si>
  <si>
    <t>N20˚30.463</t>
  </si>
  <si>
    <t>E081˚25.008</t>
  </si>
  <si>
    <t>मिट्टी का बाँध (Earthen Dam)</t>
  </si>
  <si>
    <t>N20˚30.403</t>
  </si>
  <si>
    <t>E081˚24.584</t>
  </si>
  <si>
    <t>200*200*3</t>
  </si>
  <si>
    <t>मिश्रित वृक्षारोपण कार्य</t>
  </si>
  <si>
    <t>लूज बोल्डर चेक (LBS)</t>
  </si>
  <si>
    <t>स्टेगर्द कंटूर ट्रेंच (SCT) सह मिश्रित वृक्षारोपण</t>
  </si>
  <si>
    <t>N20˚30.391</t>
  </si>
  <si>
    <t>E081˚25.109</t>
  </si>
  <si>
    <t>N20˚30.197</t>
  </si>
  <si>
    <t>E081˚25.196</t>
  </si>
  <si>
    <t>N20˚30.344</t>
  </si>
  <si>
    <t>E.081.25.112</t>
  </si>
  <si>
    <t>N20˚30.358</t>
  </si>
  <si>
    <t>E081˚25.144</t>
  </si>
  <si>
    <t>N20˚30.374</t>
  </si>
  <si>
    <t>E081˚25.101</t>
  </si>
  <si>
    <t>N20˚30.089</t>
  </si>
  <si>
    <t>E081˚25.314</t>
  </si>
  <si>
    <t>E081˚25.327</t>
  </si>
  <si>
    <t>N20˚30.080</t>
  </si>
  <si>
    <t>E081˚25.310</t>
  </si>
  <si>
    <t>N20˚30.073</t>
  </si>
  <si>
    <t>E081˚25.311</t>
  </si>
  <si>
    <t>N20˚30.058</t>
  </si>
  <si>
    <t>E081˚25.295</t>
  </si>
  <si>
    <t>N20˚30.459</t>
  </si>
  <si>
    <t>E.081.25.039</t>
  </si>
  <si>
    <t>N20˚30.435</t>
  </si>
  <si>
    <t>E081˚24.596</t>
  </si>
  <si>
    <t>N20˚30.007</t>
  </si>
  <si>
    <t>E081˚25.242</t>
  </si>
  <si>
    <t>e DPR of Pandaripani GP, Kanker, Chhattisgarh</t>
  </si>
  <si>
    <t>KANKER</t>
  </si>
  <si>
    <t>Charama</t>
  </si>
  <si>
    <t>Pandaripani</t>
  </si>
  <si>
    <t>Pandaripani, Junwani</t>
  </si>
  <si>
    <t>4G2G5D3c</t>
  </si>
  <si>
    <t>Sandy loam, clay</t>
  </si>
  <si>
    <t>81.416346</t>
  </si>
  <si>
    <t>81.416762</t>
  </si>
  <si>
    <t>20.513995</t>
  </si>
  <si>
    <t>81.414399</t>
  </si>
  <si>
    <t>81.406325</t>
  </si>
  <si>
    <t>81.412326</t>
  </si>
  <si>
    <t>Chandan/Narayan</t>
  </si>
  <si>
    <t>Rajo/Bisambar</t>
  </si>
  <si>
    <t>Milapa/Ranjan</t>
  </si>
  <si>
    <t>Mohan/Pyare</t>
  </si>
  <si>
    <t>Bisauha/Bisaru</t>
  </si>
  <si>
    <t>Shyamlal/Manassingh</t>
  </si>
  <si>
    <t>Narendra/Bisambar</t>
  </si>
  <si>
    <t>Sonwa/Dhanaji</t>
  </si>
  <si>
    <t>Premin/Banwali</t>
  </si>
  <si>
    <t>Krishna/Bahadur</t>
  </si>
  <si>
    <t>Rupesh/Thakur</t>
  </si>
  <si>
    <t>1.08</t>
  </si>
  <si>
    <t>4*6</t>
  </si>
  <si>
    <t>4.15*2.4</t>
  </si>
  <si>
    <t>Kusho/Bhuneshwar</t>
  </si>
  <si>
    <t>Shanti/Chaitu</t>
  </si>
  <si>
    <t>Hublal/Gambhir</t>
  </si>
  <si>
    <t>Ram/Sukhram</t>
  </si>
  <si>
    <t>Goukaran/Ramdayal</t>
  </si>
  <si>
    <t>Vidya/Tribhuvan</t>
  </si>
  <si>
    <t>Nakchheda/Tularam</t>
  </si>
  <si>
    <t>Komal/Kartik</t>
  </si>
  <si>
    <t>Kunvarbai/Kanhaiyya</t>
  </si>
  <si>
    <t>Santram/Bhagwati</t>
  </si>
  <si>
    <t>Lachhantin/Santu</t>
  </si>
  <si>
    <t>Chhabilal/Pyare</t>
  </si>
  <si>
    <t>Rameshwar/Suklal</t>
  </si>
  <si>
    <t>Banvasa/Pancham</t>
  </si>
  <si>
    <t>Shivkumar/Amarsingh</t>
  </si>
  <si>
    <t>Shyambai/Devlal</t>
  </si>
  <si>
    <t>Paramdas/Ramdas</t>
  </si>
  <si>
    <t>Paigambar/Rupram</t>
  </si>
  <si>
    <t>Devichand/Sundarlal</t>
  </si>
  <si>
    <t>Anand/Durguram</t>
  </si>
  <si>
    <t>Sewaram/Nahari</t>
  </si>
  <si>
    <t>Ishwari/Jayram</t>
  </si>
  <si>
    <t>Kamlesh/Bisaru</t>
  </si>
  <si>
    <t>Durgeshwari/Jhadu</t>
  </si>
  <si>
    <t>Shyama/Devlal</t>
  </si>
  <si>
    <t>Kunjbihari/Lakhan</t>
  </si>
  <si>
    <t>Iishwar/Dayalu</t>
  </si>
  <si>
    <t>Keshav/Dayalu</t>
  </si>
  <si>
    <t>Sukdev/Narayan</t>
  </si>
  <si>
    <t>20</t>
  </si>
  <si>
    <t>81</t>
  </si>
  <si>
    <t>CPT Nali</t>
  </si>
  <si>
    <t>शासकीय</t>
  </si>
  <si>
    <t>450 M</t>
  </si>
  <si>
    <t>600 M</t>
  </si>
</sst>
</file>

<file path=xl/styles.xml><?xml version="1.0" encoding="utf-8"?>
<styleSheet xmlns="http://schemas.openxmlformats.org/spreadsheetml/2006/main">
  <numFmts count="1">
    <numFmt numFmtId="164" formatCode="#;#;[White]General;"/>
  </numFmts>
  <fonts count="1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name val="Arial"/>
      <family val="2"/>
    </font>
    <font>
      <sz val="9"/>
      <color rgb="FF000000"/>
      <name val="Nirmala UI"/>
      <family val="2"/>
    </font>
    <font>
      <sz val="10"/>
      <color theme="1"/>
      <name val="Roboto"/>
    </font>
    <font>
      <sz val="10"/>
      <color theme="1"/>
      <name val="Calibri"/>
      <family val="2"/>
    </font>
    <font>
      <sz val="10"/>
      <color rgb="FF000000"/>
      <name val="Arial Unicode MS"/>
      <family val="2"/>
    </font>
    <font>
      <sz val="10"/>
      <color rgb="FF000000"/>
      <name val="Times New Roman"/>
      <family val="1"/>
    </font>
    <font>
      <b/>
      <sz val="10"/>
      <color theme="1"/>
      <name val="Nirmala U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3" borderId="14" xfId="0" applyFont="1" applyFill="1" applyBorder="1"/>
    <xf numFmtId="0" fontId="4" fillId="3" borderId="15" xfId="0" applyFont="1" applyFill="1" applyBorder="1"/>
    <xf numFmtId="0" fontId="1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/>
    <xf numFmtId="9" fontId="2" fillId="3" borderId="0" xfId="0" applyNumberFormat="1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4" fillId="3" borderId="3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5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9" fontId="2" fillId="3" borderId="8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/>
    </xf>
    <xf numFmtId="0" fontId="5" fillId="3" borderId="3" xfId="0" applyFont="1" applyFill="1" applyBorder="1"/>
    <xf numFmtId="1" fontId="2" fillId="3" borderId="8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>
      <alignment horizontal="center" vertical="center"/>
    </xf>
    <xf numFmtId="0" fontId="16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2" fontId="0" fillId="3" borderId="1" xfId="0" applyNumberFormat="1" applyFill="1" applyBorder="1" applyAlignment="1" applyProtection="1">
      <alignment horizontal="center" vertical="center" wrapText="1"/>
      <protection hidden="1"/>
    </xf>
    <xf numFmtId="2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</cellXfs>
  <cellStyles count="2">
    <cellStyle name="Normal" xfId="0" builtinId="0"/>
    <cellStyle name="Normal 2 2 2" xfId="1"/>
  </cellStyles>
  <dxfs count="6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topLeftCell="A34" workbookViewId="0">
      <selection activeCell="F223" sqref="F223"/>
    </sheetView>
  </sheetViews>
  <sheetFormatPr defaultRowHeight="14.25"/>
  <cols>
    <col min="1" max="1" width="9.140625" style="1"/>
    <col min="2" max="2" width="4.28515625" style="2" customWidth="1"/>
    <col min="3" max="3" width="38.28515625" style="2" bestFit="1" customWidth="1"/>
    <col min="4" max="4" width="18.42578125" style="2" bestFit="1" customWidth="1"/>
    <col min="5" max="5" width="7" style="2" customWidth="1"/>
    <col min="6" max="6" width="14" style="2" bestFit="1" customWidth="1"/>
    <col min="7" max="9" width="13.140625" style="2" customWidth="1"/>
    <col min="10" max="10" width="8.5703125" style="2" customWidth="1"/>
    <col min="11" max="11" width="10.42578125" style="2" bestFit="1" customWidth="1"/>
    <col min="12" max="12" width="11.28515625" style="2" bestFit="1" customWidth="1"/>
    <col min="13" max="13" width="9.140625" style="2"/>
    <col min="14" max="16384" width="9.140625" style="1"/>
  </cols>
  <sheetData>
    <row r="1" spans="2:13" ht="15.75" thickBot="1">
      <c r="B1" s="65" t="s">
        <v>353</v>
      </c>
      <c r="C1" s="66"/>
      <c r="D1" s="66"/>
      <c r="E1" s="66"/>
      <c r="F1" s="66"/>
      <c r="G1" s="66"/>
      <c r="H1" s="8"/>
      <c r="I1" s="8"/>
      <c r="J1" s="8"/>
      <c r="K1" s="9"/>
      <c r="L1" s="10"/>
      <c r="M1" s="11"/>
    </row>
    <row r="2" spans="2:13" ht="15" thickBo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ht="15">
      <c r="B3" s="15" t="s">
        <v>0</v>
      </c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s="2" customFormat="1">
      <c r="B4" s="19"/>
      <c r="C4" s="20" t="s">
        <v>50</v>
      </c>
      <c r="D4" s="67" t="s">
        <v>358</v>
      </c>
      <c r="E4" s="67"/>
      <c r="F4" s="67"/>
      <c r="G4" s="67"/>
      <c r="H4" s="67"/>
      <c r="I4" s="67"/>
      <c r="J4" s="67"/>
      <c r="K4" s="67"/>
      <c r="L4" s="67"/>
      <c r="M4" s="68"/>
    </row>
    <row r="5" spans="2:13" s="2" customFormat="1">
      <c r="B5" s="19"/>
      <c r="C5" s="20" t="s">
        <v>2</v>
      </c>
      <c r="D5" s="40" t="s">
        <v>354</v>
      </c>
      <c r="E5" s="20"/>
      <c r="F5" s="20"/>
      <c r="G5" s="20"/>
      <c r="H5" s="20"/>
      <c r="I5" s="20"/>
      <c r="J5" s="20"/>
      <c r="K5" s="20"/>
      <c r="L5" s="20"/>
      <c r="M5" s="14"/>
    </row>
    <row r="6" spans="2:13" s="2" customFormat="1">
      <c r="B6" s="19"/>
      <c r="C6" s="20" t="s">
        <v>3</v>
      </c>
      <c r="D6" s="40" t="s">
        <v>355</v>
      </c>
      <c r="E6" s="20"/>
      <c r="F6" s="20"/>
      <c r="G6" s="20"/>
      <c r="H6" s="20"/>
      <c r="I6" s="20"/>
      <c r="J6" s="20"/>
      <c r="K6" s="20"/>
      <c r="L6" s="20"/>
      <c r="M6" s="14"/>
    </row>
    <row r="7" spans="2:13" s="2" customFormat="1">
      <c r="B7" s="19"/>
      <c r="C7" s="20" t="s">
        <v>4</v>
      </c>
      <c r="D7" s="40" t="s">
        <v>356</v>
      </c>
      <c r="E7" s="20"/>
      <c r="F7" s="20"/>
      <c r="G7" s="20"/>
      <c r="H7" s="20"/>
      <c r="I7" s="20"/>
      <c r="J7" s="20"/>
      <c r="K7" s="20"/>
      <c r="L7" s="20"/>
      <c r="M7" s="14"/>
    </row>
    <row r="8" spans="2:13" s="2" customFormat="1" ht="15" thickBot="1">
      <c r="B8" s="21"/>
      <c r="C8" s="22" t="s">
        <v>51</v>
      </c>
      <c r="D8" s="69" t="s">
        <v>357</v>
      </c>
      <c r="E8" s="69"/>
      <c r="F8" s="69"/>
      <c r="G8" s="69"/>
      <c r="H8" s="69"/>
      <c r="I8" s="69"/>
      <c r="J8" s="69"/>
      <c r="K8" s="69"/>
      <c r="L8" s="69"/>
      <c r="M8" s="23"/>
    </row>
    <row r="9" spans="2:13" ht="15" thickBo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2:13" ht="20.100000000000001" customHeight="1">
      <c r="B10" s="15" t="s">
        <v>5</v>
      </c>
      <c r="C10" s="16" t="s">
        <v>6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2:13">
      <c r="B11" s="19"/>
      <c r="C11" s="20" t="s">
        <v>7</v>
      </c>
      <c r="D11" s="20">
        <v>684.34</v>
      </c>
      <c r="E11" s="20"/>
      <c r="F11" s="20"/>
      <c r="G11" s="20"/>
      <c r="H11" s="20"/>
      <c r="I11" s="20"/>
      <c r="J11" s="20"/>
      <c r="K11" s="20"/>
      <c r="L11" s="20"/>
      <c r="M11" s="14"/>
    </row>
    <row r="12" spans="2:13">
      <c r="B12" s="19"/>
      <c r="C12" s="20" t="s">
        <v>8</v>
      </c>
      <c r="D12" s="20">
        <v>1160.7</v>
      </c>
      <c r="E12" s="20"/>
      <c r="F12" s="20"/>
      <c r="G12" s="20"/>
      <c r="H12" s="20"/>
      <c r="I12" s="20"/>
      <c r="J12" s="20"/>
      <c r="K12" s="20"/>
      <c r="L12" s="20"/>
      <c r="M12" s="14"/>
    </row>
    <row r="13" spans="2:13">
      <c r="B13" s="19"/>
      <c r="C13" s="20" t="s">
        <v>9</v>
      </c>
      <c r="D13" s="71" t="s">
        <v>359</v>
      </c>
      <c r="E13" s="71"/>
      <c r="F13" s="20"/>
      <c r="G13" s="20"/>
      <c r="H13" s="20"/>
      <c r="I13" s="20"/>
      <c r="J13" s="20"/>
      <c r="K13" s="20"/>
      <c r="L13" s="20"/>
      <c r="M13" s="14"/>
    </row>
    <row r="14" spans="2:13">
      <c r="B14" s="19"/>
      <c r="C14" s="20" t="s">
        <v>10</v>
      </c>
      <c r="D14" s="24">
        <v>0.03</v>
      </c>
      <c r="E14" s="20"/>
      <c r="F14" s="20"/>
      <c r="G14" s="20"/>
      <c r="H14" s="20"/>
      <c r="I14" s="20"/>
      <c r="J14" s="20"/>
      <c r="K14" s="20"/>
      <c r="L14" s="20"/>
      <c r="M14" s="14"/>
    </row>
    <row r="15" spans="2:13">
      <c r="B15" s="19"/>
      <c r="C15" s="20" t="s">
        <v>40</v>
      </c>
      <c r="D15" s="25">
        <v>0</v>
      </c>
      <c r="E15" s="26"/>
      <c r="F15" s="70"/>
      <c r="G15" s="70"/>
      <c r="H15" s="70"/>
      <c r="I15" s="70"/>
      <c r="J15" s="70"/>
      <c r="K15" s="70"/>
      <c r="L15" s="70"/>
      <c r="M15" s="14"/>
    </row>
    <row r="16" spans="2:13" ht="15" thickBot="1">
      <c r="B16" s="21"/>
      <c r="C16" s="22"/>
      <c r="D16" s="27"/>
      <c r="E16" s="27"/>
      <c r="F16" s="27"/>
      <c r="G16" s="27"/>
      <c r="H16" s="27"/>
      <c r="I16" s="27"/>
      <c r="J16" s="27"/>
      <c r="K16" s="27"/>
      <c r="L16" s="27"/>
      <c r="M16" s="23"/>
    </row>
    <row r="17" spans="2:13" ht="15" thickBo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4"/>
    </row>
    <row r="18" spans="2:13" ht="2.25" customHeight="1">
      <c r="B18" s="28" t="s">
        <v>13</v>
      </c>
      <c r="C18" s="29" t="s">
        <v>57</v>
      </c>
      <c r="D18" s="30"/>
      <c r="E18" s="31"/>
      <c r="F18" s="31"/>
      <c r="G18" s="31"/>
      <c r="H18" s="31"/>
      <c r="I18" s="31"/>
      <c r="J18" s="31"/>
      <c r="K18" s="31"/>
      <c r="L18" s="31"/>
      <c r="M18" s="18"/>
    </row>
    <row r="19" spans="2:13" s="2" customFormat="1">
      <c r="B19" s="12"/>
      <c r="C19" s="20" t="s">
        <v>11</v>
      </c>
      <c r="D19" s="20">
        <v>1825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2:13" s="2" customFormat="1">
      <c r="B20" s="12"/>
      <c r="C20" s="20" t="s">
        <v>58</v>
      </c>
      <c r="D20" s="20">
        <v>310</v>
      </c>
      <c r="E20" s="13"/>
      <c r="F20" s="13"/>
      <c r="G20" s="13"/>
      <c r="H20" s="13"/>
      <c r="I20" s="13"/>
      <c r="J20" s="13"/>
      <c r="K20" s="13"/>
      <c r="L20" s="13"/>
      <c r="M20" s="14"/>
    </row>
    <row r="21" spans="2:13" s="2" customFormat="1">
      <c r="B21" s="12"/>
      <c r="C21" s="20" t="s">
        <v>12</v>
      </c>
      <c r="D21" s="20">
        <v>833</v>
      </c>
      <c r="E21" s="13"/>
      <c r="F21" s="13"/>
      <c r="G21" s="13"/>
      <c r="H21" s="13"/>
      <c r="I21" s="13"/>
      <c r="J21" s="13"/>
      <c r="K21" s="13"/>
      <c r="L21" s="13"/>
      <c r="M21" s="14"/>
    </row>
    <row r="22" spans="2:13" s="2" customFormat="1" ht="20.100000000000001" customHeight="1" thickBot="1">
      <c r="B22" s="32"/>
      <c r="C22" s="22" t="s">
        <v>35</v>
      </c>
      <c r="D22" s="22">
        <v>26</v>
      </c>
      <c r="E22" s="33"/>
      <c r="F22" s="33"/>
      <c r="G22" s="33"/>
      <c r="H22" s="33"/>
      <c r="I22" s="33"/>
      <c r="J22" s="33"/>
      <c r="K22" s="33"/>
      <c r="L22" s="33"/>
      <c r="M22" s="23"/>
    </row>
    <row r="23" spans="2:13" s="2" customFormat="1" ht="15">
      <c r="B23" s="34" t="s">
        <v>14</v>
      </c>
      <c r="C23" s="35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18"/>
    </row>
    <row r="24" spans="2:13" s="2" customFormat="1">
      <c r="B24" s="12"/>
      <c r="C24" s="20" t="s">
        <v>52</v>
      </c>
      <c r="D24" s="20">
        <v>414</v>
      </c>
      <c r="E24" s="13"/>
      <c r="F24" s="13"/>
      <c r="G24" s="13"/>
      <c r="H24" s="13"/>
      <c r="I24" s="13"/>
      <c r="J24" s="13"/>
      <c r="K24" s="13"/>
      <c r="L24" s="13"/>
      <c r="M24" s="14"/>
    </row>
    <row r="25" spans="2:13" ht="28.5">
      <c r="B25" s="12"/>
      <c r="C25" s="20" t="s">
        <v>53</v>
      </c>
      <c r="D25" s="20">
        <v>28832</v>
      </c>
      <c r="E25" s="13"/>
      <c r="F25" s="13"/>
      <c r="G25" s="13"/>
      <c r="H25" s="13"/>
      <c r="I25" s="13"/>
      <c r="J25" s="13"/>
      <c r="K25" s="13"/>
      <c r="L25" s="13"/>
      <c r="M25" s="14"/>
    </row>
    <row r="26" spans="2:13" ht="42.75">
      <c r="B26" s="12"/>
      <c r="C26" s="20" t="s">
        <v>47</v>
      </c>
      <c r="D26" s="20">
        <v>109</v>
      </c>
      <c r="E26" s="13"/>
      <c r="F26" s="13"/>
      <c r="G26" s="13"/>
      <c r="H26" s="13"/>
      <c r="I26" s="13"/>
      <c r="J26" s="13"/>
      <c r="K26" s="13"/>
      <c r="L26" s="13"/>
      <c r="M26" s="14"/>
    </row>
    <row r="27" spans="2:13" ht="28.5">
      <c r="B27" s="12"/>
      <c r="C27" s="20" t="s">
        <v>49</v>
      </c>
      <c r="D27" s="20">
        <v>54.69</v>
      </c>
      <c r="E27" s="13"/>
      <c r="F27" s="13"/>
      <c r="G27" s="13"/>
      <c r="H27" s="13"/>
      <c r="I27" s="13"/>
      <c r="J27" s="13"/>
      <c r="K27" s="13"/>
      <c r="L27" s="13"/>
      <c r="M27" s="14"/>
    </row>
    <row r="28" spans="2:13" ht="29.25" thickBot="1">
      <c r="B28" s="32"/>
      <c r="C28" s="22" t="s">
        <v>48</v>
      </c>
      <c r="D28" s="36">
        <v>0.6431</v>
      </c>
      <c r="E28" s="33"/>
      <c r="F28" s="33"/>
      <c r="G28" s="33"/>
      <c r="H28" s="33"/>
      <c r="I28" s="33"/>
      <c r="J28" s="33"/>
      <c r="K28" s="33"/>
      <c r="L28" s="33"/>
      <c r="M28" s="23"/>
    </row>
    <row r="29" spans="2:13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2:13" ht="20.100000000000001" customHeight="1">
      <c r="B30" s="28" t="s">
        <v>23</v>
      </c>
      <c r="C30" s="29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18"/>
    </row>
    <row r="31" spans="2:13">
      <c r="B31" s="12"/>
      <c r="C31" s="20" t="s">
        <v>16</v>
      </c>
      <c r="D31" s="20">
        <v>510.68</v>
      </c>
      <c r="E31" s="13"/>
      <c r="F31" s="13"/>
      <c r="G31" s="13"/>
      <c r="H31" s="13"/>
      <c r="I31" s="13"/>
      <c r="J31" s="13"/>
      <c r="K31" s="13"/>
      <c r="L31" s="13"/>
      <c r="M31" s="14"/>
    </row>
    <row r="32" spans="2:13">
      <c r="B32" s="12"/>
      <c r="C32" s="20" t="s">
        <v>17</v>
      </c>
      <c r="D32" s="20">
        <v>212.29</v>
      </c>
      <c r="E32" s="13"/>
      <c r="F32" s="13"/>
      <c r="G32" s="13"/>
      <c r="H32" s="13"/>
      <c r="I32" s="13"/>
      <c r="J32" s="13"/>
      <c r="K32" s="13"/>
      <c r="L32" s="13"/>
      <c r="M32" s="14"/>
    </row>
    <row r="33" spans="2:13">
      <c r="B33" s="12"/>
      <c r="C33" s="20" t="s">
        <v>18</v>
      </c>
      <c r="D33" s="20">
        <v>69.97</v>
      </c>
      <c r="E33" s="13"/>
      <c r="F33" s="13"/>
      <c r="G33" s="13"/>
      <c r="H33" s="13"/>
      <c r="I33" s="13"/>
      <c r="J33" s="13"/>
      <c r="K33" s="13"/>
      <c r="L33" s="13"/>
      <c r="M33" s="14"/>
    </row>
    <row r="34" spans="2:13">
      <c r="B34" s="12"/>
      <c r="C34" s="20" t="s">
        <v>19</v>
      </c>
      <c r="D34" s="20">
        <v>78.86</v>
      </c>
      <c r="E34" s="13"/>
      <c r="F34" s="13"/>
      <c r="G34" s="13"/>
      <c r="H34" s="13"/>
      <c r="I34" s="13"/>
      <c r="J34" s="13"/>
      <c r="K34" s="13"/>
      <c r="L34" s="13"/>
      <c r="M34" s="14"/>
    </row>
    <row r="35" spans="2:13">
      <c r="B35" s="12"/>
      <c r="C35" s="20" t="s">
        <v>20</v>
      </c>
      <c r="D35" s="20">
        <v>8.14</v>
      </c>
      <c r="E35" s="13"/>
      <c r="F35" s="13"/>
      <c r="G35" s="13"/>
      <c r="H35" s="13"/>
      <c r="I35" s="13"/>
      <c r="J35" s="13"/>
      <c r="K35" s="13"/>
      <c r="L35" s="13"/>
      <c r="M35" s="14"/>
    </row>
    <row r="36" spans="2:13">
      <c r="B36" s="12"/>
      <c r="C36" s="20" t="s">
        <v>21</v>
      </c>
      <c r="D36" s="20">
        <v>2.46</v>
      </c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15" thickBot="1">
      <c r="B37" s="32"/>
      <c r="C37" s="22" t="s">
        <v>22</v>
      </c>
      <c r="D37" s="22">
        <v>14.23</v>
      </c>
      <c r="E37" s="33"/>
      <c r="F37" s="33"/>
      <c r="G37" s="33"/>
      <c r="H37" s="33"/>
      <c r="I37" s="33"/>
      <c r="J37" s="33"/>
      <c r="K37" s="33"/>
      <c r="L37" s="33"/>
      <c r="M37" s="23"/>
    </row>
    <row r="38" spans="2:13" ht="15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2:13" ht="15">
      <c r="B39" s="28" t="s">
        <v>28</v>
      </c>
      <c r="C39" s="29" t="s">
        <v>24</v>
      </c>
      <c r="D39" s="37"/>
      <c r="E39" s="31"/>
      <c r="F39" s="31"/>
      <c r="G39" s="31"/>
      <c r="H39" s="31"/>
      <c r="I39" s="31"/>
      <c r="J39" s="31"/>
      <c r="K39" s="31"/>
      <c r="L39" s="31"/>
      <c r="M39" s="18"/>
    </row>
    <row r="40" spans="2:13">
      <c r="B40" s="12"/>
      <c r="C40" s="20" t="s">
        <v>25</v>
      </c>
      <c r="D40" s="59">
        <v>78.510000000000005</v>
      </c>
      <c r="E40" s="13"/>
      <c r="F40" s="13"/>
      <c r="G40" s="13"/>
      <c r="H40" s="13"/>
      <c r="I40" s="13"/>
      <c r="J40" s="13"/>
      <c r="K40" s="13"/>
      <c r="L40" s="13"/>
      <c r="M40" s="14"/>
    </row>
    <row r="41" spans="2:13">
      <c r="B41" s="12"/>
      <c r="C41" s="20" t="s">
        <v>26</v>
      </c>
      <c r="D41" s="59">
        <v>145.32</v>
      </c>
      <c r="E41" s="13"/>
      <c r="F41" s="13"/>
      <c r="G41" s="13"/>
      <c r="H41" s="13"/>
      <c r="I41" s="13"/>
      <c r="J41" s="13"/>
      <c r="K41" s="13"/>
      <c r="L41" s="13"/>
      <c r="M41" s="14"/>
    </row>
    <row r="42" spans="2:13">
      <c r="B42" s="12"/>
      <c r="C42" s="20" t="s">
        <v>34</v>
      </c>
      <c r="D42" s="59">
        <v>347.29</v>
      </c>
      <c r="E42" s="13"/>
      <c r="F42" s="13"/>
      <c r="G42" s="13"/>
      <c r="H42" s="13"/>
      <c r="I42" s="13"/>
      <c r="J42" s="13"/>
      <c r="K42" s="13"/>
      <c r="L42" s="13"/>
      <c r="M42" s="14"/>
    </row>
    <row r="43" spans="2:13">
      <c r="B43" s="12"/>
      <c r="C43" s="20" t="s">
        <v>64</v>
      </c>
      <c r="D43" s="59">
        <v>113.22</v>
      </c>
      <c r="E43" s="13"/>
      <c r="F43" s="13"/>
      <c r="G43" s="13"/>
      <c r="H43" s="13"/>
      <c r="I43" s="13"/>
      <c r="J43" s="13"/>
      <c r="K43" s="13"/>
      <c r="L43" s="13"/>
      <c r="M43" s="14"/>
    </row>
    <row r="44" spans="2:13" ht="20.100000000000001" customHeight="1" thickBot="1">
      <c r="B44" s="32"/>
      <c r="C44" s="22" t="s">
        <v>27</v>
      </c>
      <c r="D44" s="58">
        <v>0</v>
      </c>
      <c r="E44" s="33"/>
      <c r="F44" s="33"/>
      <c r="G44" s="33"/>
      <c r="H44" s="33"/>
      <c r="I44" s="33"/>
      <c r="J44" s="33"/>
      <c r="K44" s="33"/>
      <c r="L44" s="33"/>
      <c r="M44" s="23"/>
    </row>
    <row r="45" spans="2:13" ht="15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2:13" ht="15">
      <c r="B46" s="28" t="s">
        <v>36</v>
      </c>
      <c r="C46" s="29" t="s">
        <v>72</v>
      </c>
      <c r="D46" s="38"/>
      <c r="E46" s="31"/>
      <c r="F46" s="31"/>
      <c r="G46" s="31"/>
      <c r="H46" s="31"/>
      <c r="I46" s="31"/>
      <c r="J46" s="31"/>
      <c r="K46" s="31"/>
      <c r="L46" s="31"/>
      <c r="M46" s="18"/>
    </row>
    <row r="47" spans="2:13">
      <c r="B47" s="12"/>
      <c r="C47" s="20" t="s">
        <v>63</v>
      </c>
      <c r="D47" s="20">
        <v>30</v>
      </c>
      <c r="E47" s="26"/>
      <c r="F47" s="13"/>
      <c r="G47" s="13"/>
      <c r="H47" s="13"/>
      <c r="I47" s="13"/>
      <c r="J47" s="13"/>
      <c r="K47" s="13"/>
      <c r="L47" s="13"/>
      <c r="M47" s="14"/>
    </row>
    <row r="48" spans="2:13">
      <c r="B48" s="12"/>
      <c r="C48" s="20" t="s">
        <v>45</v>
      </c>
      <c r="D48" s="20">
        <v>66</v>
      </c>
      <c r="E48" s="13"/>
      <c r="F48" s="13"/>
      <c r="G48" s="13"/>
      <c r="H48" s="13"/>
      <c r="I48" s="13"/>
      <c r="J48" s="13"/>
      <c r="K48" s="13"/>
      <c r="L48" s="13"/>
      <c r="M48" s="14"/>
    </row>
    <row r="49" spans="2:13">
      <c r="B49" s="12"/>
      <c r="C49" s="20" t="s">
        <v>46</v>
      </c>
      <c r="D49" s="20">
        <v>32</v>
      </c>
      <c r="E49" s="13"/>
      <c r="F49" s="13"/>
      <c r="G49" s="13"/>
      <c r="H49" s="13"/>
      <c r="I49" s="13"/>
      <c r="J49" s="13"/>
      <c r="K49" s="13"/>
      <c r="L49" s="13"/>
      <c r="M49" s="14"/>
    </row>
    <row r="50" spans="2:13" ht="15" thickBo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3"/>
    </row>
    <row r="51" spans="2:13" ht="15" thickBo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2:13" ht="15">
      <c r="B52" s="15" t="s">
        <v>43</v>
      </c>
      <c r="C52" s="16" t="s">
        <v>41</v>
      </c>
      <c r="D52" s="17"/>
      <c r="E52" s="17"/>
      <c r="F52" s="17"/>
      <c r="G52" s="17"/>
      <c r="H52" s="17"/>
      <c r="I52" s="17"/>
      <c r="J52" s="17"/>
      <c r="K52" s="17"/>
      <c r="L52" s="17"/>
      <c r="M52" s="18"/>
    </row>
    <row r="53" spans="2:13">
      <c r="B53" s="19"/>
      <c r="C53" s="20" t="s">
        <v>60</v>
      </c>
      <c r="D53" s="24">
        <v>0.72</v>
      </c>
      <c r="E53" s="20"/>
      <c r="F53" s="20"/>
      <c r="G53" s="20"/>
      <c r="H53" s="20"/>
      <c r="I53" s="20"/>
      <c r="J53" s="20"/>
      <c r="K53" s="20"/>
      <c r="L53" s="20"/>
      <c r="M53" s="14"/>
    </row>
    <row r="54" spans="2:13">
      <c r="B54" s="19"/>
      <c r="C54" s="20" t="s">
        <v>61</v>
      </c>
      <c r="D54" s="24">
        <v>0.1</v>
      </c>
      <c r="E54" s="20"/>
      <c r="F54" s="20"/>
      <c r="G54" s="20"/>
      <c r="H54" s="20"/>
      <c r="I54" s="20"/>
      <c r="J54" s="20"/>
      <c r="K54" s="20"/>
      <c r="L54" s="20"/>
      <c r="M54" s="14"/>
    </row>
    <row r="55" spans="2:13">
      <c r="B55" s="19"/>
      <c r="C55" s="20" t="s">
        <v>62</v>
      </c>
      <c r="D55" s="24">
        <v>0.1</v>
      </c>
      <c r="E55" s="20"/>
      <c r="F55" s="20"/>
      <c r="G55" s="20"/>
      <c r="H55" s="20"/>
      <c r="I55" s="20"/>
      <c r="J55" s="20"/>
      <c r="K55" s="20"/>
      <c r="L55" s="20"/>
      <c r="M55" s="14"/>
    </row>
    <row r="56" spans="2:13">
      <c r="B56" s="19"/>
      <c r="C56" s="20" t="s">
        <v>54</v>
      </c>
      <c r="D56" s="24">
        <v>7.0000000000000007E-2</v>
      </c>
      <c r="E56" s="20"/>
      <c r="F56" s="20"/>
      <c r="G56" s="20"/>
      <c r="H56" s="20"/>
      <c r="I56" s="20"/>
      <c r="J56" s="20"/>
      <c r="K56" s="20"/>
      <c r="L56" s="20"/>
      <c r="M56" s="14"/>
    </row>
    <row r="57" spans="2:13">
      <c r="B57" s="19"/>
      <c r="C57" s="20" t="s">
        <v>42</v>
      </c>
      <c r="D57" s="24">
        <v>0.01</v>
      </c>
      <c r="E57" s="20"/>
      <c r="F57" s="20"/>
      <c r="G57" s="20"/>
      <c r="H57" s="20"/>
      <c r="I57" s="20"/>
      <c r="J57" s="20"/>
      <c r="K57" s="20"/>
      <c r="L57" s="20"/>
      <c r="M57" s="14"/>
    </row>
    <row r="58" spans="2:13" ht="15" thickBo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3"/>
    </row>
    <row r="59" spans="2:13" ht="30" customHeight="1">
      <c r="B59" s="28" t="s">
        <v>44</v>
      </c>
      <c r="C59" s="29" t="s">
        <v>29</v>
      </c>
      <c r="D59" s="31"/>
      <c r="E59" s="31"/>
      <c r="F59" s="31"/>
      <c r="G59" s="31"/>
      <c r="H59" s="31"/>
      <c r="I59" s="31"/>
      <c r="J59" s="31"/>
      <c r="K59" s="31"/>
      <c r="L59" s="31"/>
      <c r="M59" s="18"/>
    </row>
    <row r="60" spans="2:13">
      <c r="B60" s="12"/>
      <c r="C60" s="20" t="s">
        <v>67</v>
      </c>
      <c r="D60" s="20">
        <v>97.02</v>
      </c>
      <c r="E60" s="13"/>
      <c r="F60" s="13"/>
      <c r="G60" s="13"/>
      <c r="H60" s="13"/>
      <c r="I60" s="13"/>
      <c r="J60" s="13"/>
      <c r="K60" s="13"/>
      <c r="L60" s="13"/>
      <c r="M60" s="14"/>
    </row>
    <row r="61" spans="2:13">
      <c r="B61" s="12"/>
      <c r="C61" s="20" t="s">
        <v>68</v>
      </c>
      <c r="D61" s="20">
        <v>21.169</v>
      </c>
      <c r="E61" s="13"/>
      <c r="F61" s="13"/>
      <c r="G61" s="13"/>
      <c r="H61" s="13"/>
      <c r="I61" s="13"/>
      <c r="J61" s="13"/>
      <c r="K61" s="13"/>
      <c r="L61" s="13"/>
      <c r="M61" s="14"/>
    </row>
    <row r="62" spans="2:13" ht="15" thickBot="1">
      <c r="B62" s="32"/>
      <c r="C62" s="22" t="s">
        <v>69</v>
      </c>
      <c r="D62" s="22">
        <v>72.989999999999995</v>
      </c>
      <c r="E62" s="33"/>
      <c r="F62" s="33"/>
      <c r="G62" s="33"/>
      <c r="H62" s="33"/>
      <c r="I62" s="33"/>
      <c r="J62" s="33"/>
      <c r="K62" s="33"/>
      <c r="L62" s="33"/>
      <c r="M62" s="23"/>
    </row>
    <row r="63" spans="2:13" ht="15" thickBot="1">
      <c r="B63" s="12"/>
      <c r="C63" s="20"/>
      <c r="D63" s="20"/>
      <c r="E63" s="20"/>
      <c r="F63" s="13"/>
      <c r="G63" s="13"/>
      <c r="H63" s="13"/>
      <c r="I63" s="13"/>
      <c r="J63" s="13"/>
      <c r="K63" s="13"/>
      <c r="L63" s="13"/>
      <c r="M63" s="14"/>
    </row>
    <row r="64" spans="2:13" ht="15">
      <c r="B64" s="28" t="s">
        <v>65</v>
      </c>
      <c r="C64" s="29" t="s">
        <v>37</v>
      </c>
      <c r="D64" s="31"/>
      <c r="E64" s="31"/>
      <c r="F64" s="31"/>
      <c r="G64" s="31"/>
      <c r="H64" s="31"/>
      <c r="I64" s="31"/>
      <c r="J64" s="31"/>
      <c r="K64" s="31"/>
      <c r="L64" s="31"/>
      <c r="M64" s="18"/>
    </row>
    <row r="65" spans="2:13">
      <c r="B65" s="12"/>
      <c r="C65" s="20" t="s">
        <v>55</v>
      </c>
      <c r="D65" s="20">
        <v>56.46</v>
      </c>
      <c r="E65" s="13"/>
      <c r="F65" s="13"/>
      <c r="G65" s="13"/>
      <c r="H65" s="13"/>
      <c r="I65" s="13"/>
      <c r="J65" s="13"/>
      <c r="K65" s="13"/>
      <c r="L65" s="13"/>
      <c r="M65" s="14"/>
    </row>
    <row r="66" spans="2:13">
      <c r="B66" s="12"/>
      <c r="C66" s="20" t="s">
        <v>38</v>
      </c>
      <c r="D66" s="25">
        <v>484.2</v>
      </c>
      <c r="E66" s="13"/>
      <c r="F66" s="13"/>
      <c r="G66" s="13"/>
      <c r="H66" s="13"/>
      <c r="I66" s="13"/>
      <c r="J66" s="13"/>
      <c r="K66" s="13"/>
      <c r="L66" s="13"/>
      <c r="M66" s="14"/>
    </row>
    <row r="67" spans="2:13" ht="29.25" thickBot="1">
      <c r="B67" s="32"/>
      <c r="C67" s="22" t="s">
        <v>70</v>
      </c>
      <c r="D67" s="39">
        <v>124</v>
      </c>
      <c r="E67" s="33"/>
      <c r="F67" s="33"/>
      <c r="G67" s="33"/>
      <c r="H67" s="33"/>
      <c r="I67" s="33"/>
      <c r="J67" s="33"/>
      <c r="K67" s="33"/>
      <c r="L67" s="33"/>
      <c r="M67" s="23"/>
    </row>
    <row r="68" spans="2:13" ht="15" thickBot="1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2:13" ht="15.75" thickBot="1">
      <c r="B69" s="3" t="s">
        <v>66</v>
      </c>
      <c r="C69" s="4"/>
      <c r="D69" s="72" t="s">
        <v>30</v>
      </c>
      <c r="E69" s="72"/>
      <c r="F69" s="72"/>
      <c r="G69" s="72"/>
      <c r="H69" s="72"/>
      <c r="I69" s="72"/>
      <c r="J69" s="72"/>
      <c r="K69" s="72"/>
      <c r="L69" s="72"/>
      <c r="M69" s="73"/>
    </row>
    <row r="70" spans="2:13" ht="45">
      <c r="B70" s="5" t="s">
        <v>73</v>
      </c>
      <c r="C70" s="5" t="s">
        <v>39</v>
      </c>
      <c r="D70" s="6" t="s">
        <v>74</v>
      </c>
      <c r="E70" s="5" t="s">
        <v>31</v>
      </c>
      <c r="F70" s="7" t="s">
        <v>71</v>
      </c>
      <c r="G70" s="7" t="s">
        <v>32</v>
      </c>
      <c r="H70" s="7" t="s">
        <v>75</v>
      </c>
      <c r="I70" s="5" t="s">
        <v>76</v>
      </c>
      <c r="J70" s="5" t="s">
        <v>33</v>
      </c>
      <c r="K70" s="5" t="s">
        <v>77</v>
      </c>
      <c r="L70" s="5" t="s">
        <v>78</v>
      </c>
      <c r="M70" s="7" t="s">
        <v>56</v>
      </c>
    </row>
    <row r="71" spans="2:13" ht="25.5">
      <c r="B71" s="50">
        <v>1</v>
      </c>
      <c r="C71" s="45" t="s">
        <v>81</v>
      </c>
      <c r="D71" s="45" t="s">
        <v>82</v>
      </c>
      <c r="E71" s="50">
        <v>1</v>
      </c>
      <c r="F71" s="50" t="s">
        <v>111</v>
      </c>
      <c r="G71" s="50">
        <v>2.7410000000000001</v>
      </c>
      <c r="H71" s="51">
        <f>G71/100*95</f>
        <v>2.6039500000000002</v>
      </c>
      <c r="I71" s="52">
        <v>1557</v>
      </c>
      <c r="J71" s="50">
        <v>3.73</v>
      </c>
      <c r="K71" s="45" t="s">
        <v>95</v>
      </c>
      <c r="L71" s="45" t="s">
        <v>96</v>
      </c>
      <c r="M71" s="50">
        <v>1</v>
      </c>
    </row>
    <row r="72" spans="2:13" ht="25.5">
      <c r="B72" s="50">
        <v>2</v>
      </c>
      <c r="C72" s="45" t="s">
        <v>81</v>
      </c>
      <c r="D72" s="45" t="s">
        <v>83</v>
      </c>
      <c r="E72" s="50">
        <v>1</v>
      </c>
      <c r="F72" s="50" t="s">
        <v>111</v>
      </c>
      <c r="G72" s="50">
        <v>2.7410000000000001</v>
      </c>
      <c r="H72" s="51">
        <f t="shared" ref="H72:H83" si="0">G72/100*95</f>
        <v>2.6039500000000002</v>
      </c>
      <c r="I72" s="52">
        <v>1557</v>
      </c>
      <c r="J72" s="50">
        <v>3.73</v>
      </c>
      <c r="K72" s="45">
        <v>20.517627999999998</v>
      </c>
      <c r="L72" s="53" t="s">
        <v>360</v>
      </c>
      <c r="M72" s="50">
        <v>1</v>
      </c>
    </row>
    <row r="73" spans="2:13" s="2" customFormat="1" ht="25.5">
      <c r="B73" s="50">
        <v>3</v>
      </c>
      <c r="C73" s="45" t="s">
        <v>81</v>
      </c>
      <c r="D73" s="45" t="s">
        <v>84</v>
      </c>
      <c r="E73" s="50">
        <v>1</v>
      </c>
      <c r="F73" s="50" t="s">
        <v>111</v>
      </c>
      <c r="G73" s="50">
        <v>2.7410000000000001</v>
      </c>
      <c r="H73" s="51">
        <f t="shared" si="0"/>
        <v>2.6039500000000002</v>
      </c>
      <c r="I73" s="52">
        <v>1557</v>
      </c>
      <c r="J73" s="50">
        <v>3.73</v>
      </c>
      <c r="K73" s="45" t="s">
        <v>97</v>
      </c>
      <c r="L73" s="45" t="s">
        <v>98</v>
      </c>
      <c r="M73" s="50">
        <v>1</v>
      </c>
    </row>
    <row r="74" spans="2:13" s="2" customFormat="1" ht="25.5">
      <c r="B74" s="50">
        <v>4</v>
      </c>
      <c r="C74" s="45" t="s">
        <v>81</v>
      </c>
      <c r="D74" s="45" t="s">
        <v>85</v>
      </c>
      <c r="E74" s="50">
        <v>1</v>
      </c>
      <c r="F74" s="50" t="s">
        <v>111</v>
      </c>
      <c r="G74" s="50">
        <v>2.7410000000000001</v>
      </c>
      <c r="H74" s="51">
        <f t="shared" si="0"/>
        <v>2.6039500000000002</v>
      </c>
      <c r="I74" s="52">
        <v>1557</v>
      </c>
      <c r="J74" s="50">
        <v>3.73</v>
      </c>
      <c r="K74" s="45" t="s">
        <v>99</v>
      </c>
      <c r="L74" s="45" t="s">
        <v>100</v>
      </c>
      <c r="M74" s="50">
        <v>1</v>
      </c>
    </row>
    <row r="75" spans="2:13" s="2" customFormat="1">
      <c r="B75" s="50">
        <v>5</v>
      </c>
      <c r="C75" s="45" t="s">
        <v>81</v>
      </c>
      <c r="D75" s="45" t="s">
        <v>86</v>
      </c>
      <c r="E75" s="50">
        <v>1</v>
      </c>
      <c r="F75" s="50" t="s">
        <v>111</v>
      </c>
      <c r="G75" s="50">
        <v>2.7410000000000001</v>
      </c>
      <c r="H75" s="51">
        <f t="shared" si="0"/>
        <v>2.6039500000000002</v>
      </c>
      <c r="I75" s="52">
        <v>1557</v>
      </c>
      <c r="J75" s="50">
        <v>3.73</v>
      </c>
      <c r="K75" s="45">
        <v>20.513705000000002</v>
      </c>
      <c r="L75" s="45">
        <v>81.414829999999995</v>
      </c>
      <c r="M75" s="50">
        <v>1</v>
      </c>
    </row>
    <row r="76" spans="2:13" s="2" customFormat="1">
      <c r="B76" s="50">
        <v>6</v>
      </c>
      <c r="C76" s="45" t="s">
        <v>81</v>
      </c>
      <c r="D76" s="45" t="s">
        <v>87</v>
      </c>
      <c r="E76" s="50">
        <v>1</v>
      </c>
      <c r="F76" s="50" t="s">
        <v>111</v>
      </c>
      <c r="G76" s="50">
        <v>2.7410000000000001</v>
      </c>
      <c r="H76" s="51">
        <f t="shared" si="0"/>
        <v>2.6039500000000002</v>
      </c>
      <c r="I76" s="52">
        <v>1557</v>
      </c>
      <c r="J76" s="50">
        <v>3.73</v>
      </c>
      <c r="K76" s="45">
        <v>20.517043999999999</v>
      </c>
      <c r="L76" s="53" t="s">
        <v>361</v>
      </c>
      <c r="M76" s="50">
        <v>1</v>
      </c>
    </row>
    <row r="77" spans="2:13" s="2" customFormat="1" ht="25.5">
      <c r="B77" s="50">
        <v>7</v>
      </c>
      <c r="C77" s="45" t="s">
        <v>81</v>
      </c>
      <c r="D77" s="45" t="s">
        <v>88</v>
      </c>
      <c r="E77" s="50">
        <v>1</v>
      </c>
      <c r="F77" s="50" t="s">
        <v>111</v>
      </c>
      <c r="G77" s="50">
        <v>2.7410000000000001</v>
      </c>
      <c r="H77" s="51">
        <f t="shared" si="0"/>
        <v>2.6039500000000002</v>
      </c>
      <c r="I77" s="52">
        <v>1557</v>
      </c>
      <c r="J77" s="50">
        <v>3.73</v>
      </c>
      <c r="K77" s="53" t="s">
        <v>362</v>
      </c>
      <c r="L77" s="53" t="s">
        <v>363</v>
      </c>
      <c r="M77" s="50">
        <v>1</v>
      </c>
    </row>
    <row r="78" spans="2:13" s="2" customFormat="1">
      <c r="B78" s="50">
        <v>8</v>
      </c>
      <c r="C78" s="45" t="s">
        <v>81</v>
      </c>
      <c r="D78" s="45" t="s">
        <v>89</v>
      </c>
      <c r="E78" s="50">
        <v>1</v>
      </c>
      <c r="F78" s="50" t="s">
        <v>111</v>
      </c>
      <c r="G78" s="50">
        <v>2.7410000000000001</v>
      </c>
      <c r="H78" s="51">
        <f t="shared" si="0"/>
        <v>2.6039500000000002</v>
      </c>
      <c r="I78" s="52">
        <v>1557</v>
      </c>
      <c r="J78" s="50">
        <v>3.73</v>
      </c>
      <c r="K78" s="45">
        <v>20.503115999999999</v>
      </c>
      <c r="L78" s="53" t="s">
        <v>364</v>
      </c>
      <c r="M78" s="50">
        <v>1</v>
      </c>
    </row>
    <row r="79" spans="2:13" s="2" customFormat="1" ht="25.5">
      <c r="B79" s="50">
        <v>9</v>
      </c>
      <c r="C79" s="45" t="s">
        <v>81</v>
      </c>
      <c r="D79" s="45" t="s">
        <v>90</v>
      </c>
      <c r="E79" s="50">
        <v>1</v>
      </c>
      <c r="F79" s="50" t="s">
        <v>111</v>
      </c>
      <c r="G79" s="50">
        <v>2.7410000000000001</v>
      </c>
      <c r="H79" s="51">
        <f t="shared" si="0"/>
        <v>2.6039500000000002</v>
      </c>
      <c r="I79" s="52">
        <v>1557</v>
      </c>
      <c r="J79" s="50">
        <v>3.73</v>
      </c>
      <c r="K79" s="45" t="s">
        <v>101</v>
      </c>
      <c r="L79" s="45" t="s">
        <v>102</v>
      </c>
      <c r="M79" s="50">
        <v>1</v>
      </c>
    </row>
    <row r="80" spans="2:13" s="2" customFormat="1">
      <c r="B80" s="50">
        <v>10</v>
      </c>
      <c r="C80" s="45" t="s">
        <v>81</v>
      </c>
      <c r="D80" s="45" t="s">
        <v>91</v>
      </c>
      <c r="E80" s="50">
        <v>1</v>
      </c>
      <c r="F80" s="50" t="s">
        <v>111</v>
      </c>
      <c r="G80" s="50">
        <v>2.7410000000000001</v>
      </c>
      <c r="H80" s="51">
        <f t="shared" si="0"/>
        <v>2.6039500000000002</v>
      </c>
      <c r="I80" s="52">
        <v>1557</v>
      </c>
      <c r="J80" s="50">
        <v>3.73</v>
      </c>
      <c r="K80" s="45" t="s">
        <v>103</v>
      </c>
      <c r="L80" s="45" t="s">
        <v>104</v>
      </c>
      <c r="M80" s="50">
        <v>1</v>
      </c>
    </row>
    <row r="81" spans="2:13" s="2" customFormat="1">
      <c r="B81" s="50">
        <v>11</v>
      </c>
      <c r="C81" s="45" t="s">
        <v>81</v>
      </c>
      <c r="D81" s="45" t="s">
        <v>92</v>
      </c>
      <c r="E81" s="50">
        <v>1</v>
      </c>
      <c r="F81" s="50" t="s">
        <v>112</v>
      </c>
      <c r="G81" s="50">
        <v>2.7410000000000001</v>
      </c>
      <c r="H81" s="51">
        <f t="shared" si="0"/>
        <v>2.6039500000000002</v>
      </c>
      <c r="I81" s="52">
        <v>1273</v>
      </c>
      <c r="J81" s="45">
        <v>3.04</v>
      </c>
      <c r="K81" s="45" t="s">
        <v>105</v>
      </c>
      <c r="L81" s="45" t="s">
        <v>106</v>
      </c>
      <c r="M81" s="50">
        <v>1</v>
      </c>
    </row>
    <row r="82" spans="2:13" s="2" customFormat="1">
      <c r="B82" s="50">
        <v>12</v>
      </c>
      <c r="C82" s="45" t="s">
        <v>81</v>
      </c>
      <c r="D82" s="45" t="s">
        <v>93</v>
      </c>
      <c r="E82" s="50">
        <v>1</v>
      </c>
      <c r="F82" s="50" t="s">
        <v>113</v>
      </c>
      <c r="G82" s="50">
        <v>2.7410000000000001</v>
      </c>
      <c r="H82" s="51">
        <f t="shared" si="0"/>
        <v>2.6039500000000002</v>
      </c>
      <c r="I82" s="52">
        <v>1235</v>
      </c>
      <c r="J82" s="45">
        <v>2.95</v>
      </c>
      <c r="K82" s="45" t="s">
        <v>107</v>
      </c>
      <c r="L82" s="45" t="s">
        <v>108</v>
      </c>
      <c r="M82" s="50">
        <v>1</v>
      </c>
    </row>
    <row r="83" spans="2:13" s="2" customFormat="1">
      <c r="B83" s="50">
        <v>13</v>
      </c>
      <c r="C83" s="45" t="s">
        <v>81</v>
      </c>
      <c r="D83" s="45" t="s">
        <v>94</v>
      </c>
      <c r="E83" s="50">
        <v>1</v>
      </c>
      <c r="F83" s="50" t="s">
        <v>111</v>
      </c>
      <c r="G83" s="50">
        <v>2.7410000000000001</v>
      </c>
      <c r="H83" s="51">
        <f t="shared" si="0"/>
        <v>2.6039500000000002</v>
      </c>
      <c r="I83" s="52">
        <v>1557</v>
      </c>
      <c r="J83" s="50">
        <v>3.73</v>
      </c>
      <c r="K83" s="45" t="s">
        <v>109</v>
      </c>
      <c r="L83" s="45" t="s">
        <v>110</v>
      </c>
      <c r="M83" s="50">
        <v>1</v>
      </c>
    </row>
    <row r="84" spans="2:13" s="2" customFormat="1">
      <c r="B84" s="50">
        <v>14</v>
      </c>
      <c r="C84" s="45" t="s">
        <v>81</v>
      </c>
      <c r="D84" s="45" t="s">
        <v>366</v>
      </c>
      <c r="E84" s="50">
        <v>1</v>
      </c>
      <c r="F84" s="50" t="s">
        <v>111</v>
      </c>
      <c r="G84" s="50">
        <v>2.7410000000000001</v>
      </c>
      <c r="H84" s="51">
        <f t="shared" ref="H84:H85" si="1">G84/100*95</f>
        <v>2.6039500000000002</v>
      </c>
      <c r="I84" s="52">
        <v>1557</v>
      </c>
      <c r="J84" s="50">
        <v>3.73</v>
      </c>
      <c r="K84" s="45">
        <v>20.518348</v>
      </c>
      <c r="L84" s="45">
        <v>81.397240999999994</v>
      </c>
      <c r="M84" s="50">
        <v>1</v>
      </c>
    </row>
    <row r="85" spans="2:13" s="2" customFormat="1">
      <c r="B85" s="50">
        <v>15</v>
      </c>
      <c r="C85" s="45" t="s">
        <v>81</v>
      </c>
      <c r="D85" s="45" t="s">
        <v>367</v>
      </c>
      <c r="E85" s="50">
        <v>1</v>
      </c>
      <c r="F85" s="50" t="s">
        <v>111</v>
      </c>
      <c r="G85" s="50">
        <v>2.7410000000000001</v>
      </c>
      <c r="H85" s="51">
        <f t="shared" si="1"/>
        <v>2.6039500000000002</v>
      </c>
      <c r="I85" s="52">
        <v>1557</v>
      </c>
      <c r="J85" s="50">
        <v>3.73</v>
      </c>
      <c r="K85" s="45">
        <v>20.511074000000001</v>
      </c>
      <c r="L85" s="45">
        <v>81.410279000000003</v>
      </c>
      <c r="M85" s="50">
        <v>1</v>
      </c>
    </row>
    <row r="86" spans="2:13" s="2" customFormat="1">
      <c r="B86" s="50">
        <v>16</v>
      </c>
      <c r="C86" s="45" t="s">
        <v>81</v>
      </c>
      <c r="D86" s="45" t="s">
        <v>368</v>
      </c>
      <c r="E86" s="50">
        <v>1</v>
      </c>
      <c r="F86" s="50" t="s">
        <v>111</v>
      </c>
      <c r="G86" s="50">
        <v>2.7410000000000001</v>
      </c>
      <c r="H86" s="51">
        <f t="shared" ref="H86:H93" si="2">G86/100*95</f>
        <v>2.6039500000000002</v>
      </c>
      <c r="I86" s="52">
        <v>1557</v>
      </c>
      <c r="J86" s="50">
        <v>3.73</v>
      </c>
      <c r="K86" s="45">
        <v>20.504408000000002</v>
      </c>
      <c r="L86" s="45">
        <v>81.412465999999995</v>
      </c>
      <c r="M86" s="50">
        <v>1</v>
      </c>
    </row>
    <row r="87" spans="2:13" s="2" customFormat="1">
      <c r="B87" s="50">
        <v>17</v>
      </c>
      <c r="C87" s="45" t="s">
        <v>81</v>
      </c>
      <c r="D87" s="45" t="s">
        <v>380</v>
      </c>
      <c r="E87" s="50">
        <v>1</v>
      </c>
      <c r="F87" s="50" t="s">
        <v>111</v>
      </c>
      <c r="G87" s="50">
        <v>2.7410000000000001</v>
      </c>
      <c r="H87" s="51">
        <f t="shared" si="2"/>
        <v>2.6039500000000002</v>
      </c>
      <c r="I87" s="52">
        <v>1557</v>
      </c>
      <c r="J87" s="50">
        <v>3.73</v>
      </c>
      <c r="K87" s="45">
        <v>20</v>
      </c>
      <c r="L87" s="45">
        <v>81</v>
      </c>
      <c r="M87" s="50">
        <v>1</v>
      </c>
    </row>
    <row r="88" spans="2:13" s="2" customFormat="1">
      <c r="B88" s="50">
        <v>18</v>
      </c>
      <c r="C88" s="45" t="s">
        <v>81</v>
      </c>
      <c r="D88" s="45" t="s">
        <v>91</v>
      </c>
      <c r="E88" s="50">
        <v>1</v>
      </c>
      <c r="F88" s="50" t="s">
        <v>111</v>
      </c>
      <c r="G88" s="50">
        <v>2.7410000000000001</v>
      </c>
      <c r="H88" s="51">
        <f t="shared" si="2"/>
        <v>2.6039500000000002</v>
      </c>
      <c r="I88" s="52">
        <v>1557</v>
      </c>
      <c r="J88" s="50">
        <v>3.73</v>
      </c>
      <c r="K88" s="45">
        <v>20</v>
      </c>
      <c r="L88" s="45">
        <v>81</v>
      </c>
      <c r="M88" s="50">
        <v>1</v>
      </c>
    </row>
    <row r="89" spans="2:13" s="2" customFormat="1">
      <c r="B89" s="50">
        <v>19</v>
      </c>
      <c r="C89" s="45" t="s">
        <v>81</v>
      </c>
      <c r="D89" s="45" t="s">
        <v>381</v>
      </c>
      <c r="E89" s="50">
        <v>1</v>
      </c>
      <c r="F89" s="50" t="s">
        <v>111</v>
      </c>
      <c r="G89" s="50">
        <v>2.7410000000000001</v>
      </c>
      <c r="H89" s="51">
        <f t="shared" si="2"/>
        <v>2.6039500000000002</v>
      </c>
      <c r="I89" s="52">
        <v>1557</v>
      </c>
      <c r="J89" s="50">
        <v>3.73</v>
      </c>
      <c r="K89" s="45">
        <v>20</v>
      </c>
      <c r="L89" s="45">
        <v>81</v>
      </c>
      <c r="M89" s="50">
        <v>1</v>
      </c>
    </row>
    <row r="90" spans="2:13" s="2" customFormat="1">
      <c r="B90" s="50">
        <v>20</v>
      </c>
      <c r="C90" s="45" t="s">
        <v>81</v>
      </c>
      <c r="D90" s="45" t="s">
        <v>382</v>
      </c>
      <c r="E90" s="50">
        <v>1</v>
      </c>
      <c r="F90" s="50" t="s">
        <v>111</v>
      </c>
      <c r="G90" s="50">
        <v>2.7410000000000001</v>
      </c>
      <c r="H90" s="51">
        <f t="shared" si="2"/>
        <v>2.6039500000000002</v>
      </c>
      <c r="I90" s="52">
        <v>1557</v>
      </c>
      <c r="J90" s="50">
        <v>3.73</v>
      </c>
      <c r="K90" s="45">
        <v>20</v>
      </c>
      <c r="L90" s="45">
        <v>81</v>
      </c>
      <c r="M90" s="50">
        <v>1</v>
      </c>
    </row>
    <row r="91" spans="2:13" s="2" customFormat="1">
      <c r="B91" s="50">
        <v>21</v>
      </c>
      <c r="C91" s="45" t="s">
        <v>81</v>
      </c>
      <c r="D91" s="45" t="s">
        <v>153</v>
      </c>
      <c r="E91" s="50">
        <v>1</v>
      </c>
      <c r="F91" s="50" t="s">
        <v>111</v>
      </c>
      <c r="G91" s="50">
        <v>2.7410000000000001</v>
      </c>
      <c r="H91" s="51">
        <f t="shared" si="2"/>
        <v>2.6039500000000002</v>
      </c>
      <c r="I91" s="52">
        <v>1557</v>
      </c>
      <c r="J91" s="50">
        <v>3.73</v>
      </c>
      <c r="K91" s="45">
        <v>20</v>
      </c>
      <c r="L91" s="45">
        <v>81</v>
      </c>
      <c r="M91" s="50">
        <v>1</v>
      </c>
    </row>
    <row r="92" spans="2:13" s="2" customFormat="1">
      <c r="B92" s="50">
        <v>22</v>
      </c>
      <c r="C92" s="45" t="s">
        <v>81</v>
      </c>
      <c r="D92" s="45" t="s">
        <v>383</v>
      </c>
      <c r="E92" s="50">
        <v>1</v>
      </c>
      <c r="F92" s="50" t="s">
        <v>111</v>
      </c>
      <c r="G92" s="50">
        <v>2.7410000000000001</v>
      </c>
      <c r="H92" s="51">
        <f t="shared" si="2"/>
        <v>2.6039500000000002</v>
      </c>
      <c r="I92" s="52">
        <v>1557</v>
      </c>
      <c r="J92" s="50">
        <v>3.73</v>
      </c>
      <c r="K92" s="45">
        <v>20</v>
      </c>
      <c r="L92" s="45">
        <v>81</v>
      </c>
      <c r="M92" s="50">
        <v>1</v>
      </c>
    </row>
    <row r="93" spans="2:13" s="2" customFormat="1">
      <c r="B93" s="50">
        <v>23</v>
      </c>
      <c r="C93" s="45" t="s">
        <v>81</v>
      </c>
      <c r="D93" s="45" t="s">
        <v>384</v>
      </c>
      <c r="E93" s="50">
        <v>1</v>
      </c>
      <c r="F93" s="50" t="s">
        <v>111</v>
      </c>
      <c r="G93" s="50">
        <v>2.7410000000000001</v>
      </c>
      <c r="H93" s="51">
        <f t="shared" si="2"/>
        <v>2.6039500000000002</v>
      </c>
      <c r="I93" s="52">
        <v>1557</v>
      </c>
      <c r="J93" s="50">
        <v>3.73</v>
      </c>
      <c r="K93" s="45">
        <v>20</v>
      </c>
      <c r="L93" s="45">
        <v>81</v>
      </c>
      <c r="M93" s="50">
        <v>1</v>
      </c>
    </row>
    <row r="94" spans="2:13" s="2" customFormat="1" ht="25.5">
      <c r="B94" s="50">
        <v>24</v>
      </c>
      <c r="C94" s="45" t="s">
        <v>114</v>
      </c>
      <c r="D94" s="45" t="s">
        <v>90</v>
      </c>
      <c r="E94" s="50">
        <v>1</v>
      </c>
      <c r="F94" s="50" t="s">
        <v>115</v>
      </c>
      <c r="G94" s="50">
        <v>2.5409999999999999</v>
      </c>
      <c r="H94" s="51">
        <f>G94*0.93</f>
        <v>2.36313</v>
      </c>
      <c r="I94" s="52">
        <v>1444</v>
      </c>
      <c r="J94" s="50">
        <v>3.45</v>
      </c>
      <c r="K94" s="45" t="s">
        <v>116</v>
      </c>
      <c r="L94" s="45" t="s">
        <v>117</v>
      </c>
      <c r="M94" s="50">
        <v>1</v>
      </c>
    </row>
    <row r="95" spans="2:13" s="2" customFormat="1" ht="15">
      <c r="B95" s="50">
        <v>25</v>
      </c>
      <c r="C95" s="45" t="s">
        <v>118</v>
      </c>
      <c r="D95" s="45" t="s">
        <v>368</v>
      </c>
      <c r="E95" s="50">
        <v>1</v>
      </c>
      <c r="F95" s="53" t="s">
        <v>377</v>
      </c>
      <c r="G95" s="57">
        <v>0.80352000000000001</v>
      </c>
      <c r="H95" s="51">
        <f>G95*0.93</f>
        <v>0.74727360000000009</v>
      </c>
      <c r="I95" s="42">
        <v>423</v>
      </c>
      <c r="J95" s="53" t="s">
        <v>377</v>
      </c>
      <c r="K95" s="45">
        <v>20.504408000000002</v>
      </c>
      <c r="L95" s="45">
        <v>81.412465999999995</v>
      </c>
      <c r="M95" s="50">
        <v>1</v>
      </c>
    </row>
    <row r="96" spans="2:13" s="2" customFormat="1" ht="15">
      <c r="B96" s="50">
        <v>26</v>
      </c>
      <c r="C96" s="45" t="s">
        <v>118</v>
      </c>
      <c r="D96" s="45" t="s">
        <v>369</v>
      </c>
      <c r="E96" s="50">
        <v>1</v>
      </c>
      <c r="F96" s="45">
        <v>0.55000000000000004</v>
      </c>
      <c r="G96" s="57">
        <v>0.44</v>
      </c>
      <c r="H96" s="51">
        <f t="shared" ref="H96:H104" si="3">G96*0.93</f>
        <v>0.40920000000000001</v>
      </c>
      <c r="I96" s="42">
        <v>216</v>
      </c>
      <c r="J96" s="45">
        <v>0.55000000000000004</v>
      </c>
      <c r="K96" s="45">
        <v>20.511391</v>
      </c>
      <c r="L96" s="45">
        <v>81.413509000000005</v>
      </c>
      <c r="M96" s="50">
        <v>1</v>
      </c>
    </row>
    <row r="97" spans="2:13" s="2" customFormat="1" ht="15">
      <c r="B97" s="50">
        <v>27</v>
      </c>
      <c r="C97" s="45" t="s">
        <v>118</v>
      </c>
      <c r="D97" s="45" t="s">
        <v>370</v>
      </c>
      <c r="E97" s="50">
        <v>1</v>
      </c>
      <c r="F97" s="45">
        <v>0.36</v>
      </c>
      <c r="G97" s="57">
        <v>0.28799999999999998</v>
      </c>
      <c r="H97" s="51">
        <f t="shared" si="3"/>
        <v>0.26783999999999997</v>
      </c>
      <c r="I97" s="42">
        <v>141</v>
      </c>
      <c r="J97" s="45">
        <v>0.36</v>
      </c>
      <c r="K97" s="45">
        <v>20.499226</v>
      </c>
      <c r="L97" s="45">
        <v>81.406944999999993</v>
      </c>
      <c r="M97" s="50">
        <v>1</v>
      </c>
    </row>
    <row r="98" spans="2:13" s="2" customFormat="1" ht="25.5">
      <c r="B98" s="50">
        <v>28</v>
      </c>
      <c r="C98" s="45" t="s">
        <v>118</v>
      </c>
      <c r="D98" s="45" t="s">
        <v>371</v>
      </c>
      <c r="E98" s="50">
        <v>1</v>
      </c>
      <c r="F98" s="45">
        <v>0.26</v>
      </c>
      <c r="G98" s="57">
        <v>0.20799999999999999</v>
      </c>
      <c r="H98" s="51">
        <f t="shared" si="3"/>
        <v>0.19344</v>
      </c>
      <c r="I98" s="42">
        <v>102</v>
      </c>
      <c r="J98" s="45">
        <v>0.26</v>
      </c>
      <c r="K98" s="45">
        <v>20.512359</v>
      </c>
      <c r="L98" s="45">
        <v>81.412935000000004</v>
      </c>
      <c r="M98" s="50">
        <v>1</v>
      </c>
    </row>
    <row r="99" spans="2:13" s="2" customFormat="1" ht="15">
      <c r="B99" s="50">
        <v>29</v>
      </c>
      <c r="C99" s="45" t="s">
        <v>118</v>
      </c>
      <c r="D99" s="45" t="s">
        <v>372</v>
      </c>
      <c r="E99" s="50">
        <v>1</v>
      </c>
      <c r="F99" s="45">
        <v>0.44</v>
      </c>
      <c r="G99" s="57">
        <v>0.35199999999999998</v>
      </c>
      <c r="H99" s="51">
        <f t="shared" si="3"/>
        <v>0.32735999999999998</v>
      </c>
      <c r="I99" s="42">
        <v>173</v>
      </c>
      <c r="J99" s="45">
        <v>0.44</v>
      </c>
      <c r="K99" s="45">
        <v>20.511365999999999</v>
      </c>
      <c r="L99" s="45">
        <v>81.413604000000007</v>
      </c>
      <c r="M99" s="50">
        <v>1</v>
      </c>
    </row>
    <row r="100" spans="2:13" s="2" customFormat="1" ht="15">
      <c r="B100" s="50">
        <v>30</v>
      </c>
      <c r="C100" s="45" t="s">
        <v>118</v>
      </c>
      <c r="D100" s="45" t="s">
        <v>373</v>
      </c>
      <c r="E100" s="50">
        <v>1</v>
      </c>
      <c r="F100" s="45">
        <v>0.41</v>
      </c>
      <c r="G100" s="57">
        <v>0.32800000000000001</v>
      </c>
      <c r="H100" s="51">
        <f t="shared" si="3"/>
        <v>0.30504000000000003</v>
      </c>
      <c r="I100" s="42">
        <v>161</v>
      </c>
      <c r="J100" s="45">
        <v>0.41</v>
      </c>
      <c r="K100" s="45">
        <v>20.502193999999999</v>
      </c>
      <c r="L100" s="45">
        <v>81.409565999999998</v>
      </c>
      <c r="M100" s="50">
        <v>1</v>
      </c>
    </row>
    <row r="101" spans="2:13" s="2" customFormat="1" ht="15">
      <c r="B101" s="50">
        <v>31</v>
      </c>
      <c r="C101" s="45" t="s">
        <v>118</v>
      </c>
      <c r="D101" s="45" t="s">
        <v>374</v>
      </c>
      <c r="E101" s="50">
        <v>1</v>
      </c>
      <c r="F101" s="45">
        <v>0.48</v>
      </c>
      <c r="G101" s="57">
        <v>0.38400000000000001</v>
      </c>
      <c r="H101" s="51">
        <f t="shared" si="3"/>
        <v>0.35712000000000005</v>
      </c>
      <c r="I101" s="42">
        <v>188</v>
      </c>
      <c r="J101" s="45">
        <v>0.48</v>
      </c>
      <c r="K101" s="45">
        <v>20.502441000000001</v>
      </c>
      <c r="L101" s="45">
        <v>81.402531999999994</v>
      </c>
      <c r="M101" s="50">
        <v>1</v>
      </c>
    </row>
    <row r="102" spans="2:13" s="2" customFormat="1" ht="15">
      <c r="B102" s="50">
        <v>32</v>
      </c>
      <c r="C102" s="45" t="s">
        <v>118</v>
      </c>
      <c r="D102" s="45" t="s">
        <v>375</v>
      </c>
      <c r="E102" s="50">
        <v>1</v>
      </c>
      <c r="F102" s="45">
        <v>0.14000000000000001</v>
      </c>
      <c r="G102" s="57">
        <v>0.112</v>
      </c>
      <c r="H102" s="51">
        <f t="shared" si="3"/>
        <v>0.10416</v>
      </c>
      <c r="I102" s="42">
        <v>55</v>
      </c>
      <c r="J102" s="45">
        <v>0.14000000000000001</v>
      </c>
      <c r="K102" s="45">
        <v>20.523661000000001</v>
      </c>
      <c r="L102" s="45">
        <v>81.405360999999999</v>
      </c>
      <c r="M102" s="50">
        <v>1</v>
      </c>
    </row>
    <row r="103" spans="2:13" s="2" customFormat="1" ht="15">
      <c r="B103" s="50">
        <v>33</v>
      </c>
      <c r="C103" s="45" t="s">
        <v>118</v>
      </c>
      <c r="D103" s="45" t="s">
        <v>376</v>
      </c>
      <c r="E103" s="50">
        <v>1</v>
      </c>
      <c r="F103" s="45">
        <v>0.44</v>
      </c>
      <c r="G103" s="57">
        <v>0.35199999999999998</v>
      </c>
      <c r="H103" s="51">
        <f t="shared" si="3"/>
        <v>0.32735999999999998</v>
      </c>
      <c r="I103" s="42">
        <v>173</v>
      </c>
      <c r="J103" s="45">
        <v>0.44</v>
      </c>
      <c r="K103" s="45">
        <v>20.511413000000001</v>
      </c>
      <c r="L103" s="45">
        <v>81.414742000000004</v>
      </c>
      <c r="M103" s="50">
        <v>1</v>
      </c>
    </row>
    <row r="104" spans="2:13" s="2" customFormat="1">
      <c r="B104" s="50">
        <v>34</v>
      </c>
      <c r="C104" s="45" t="s">
        <v>118</v>
      </c>
      <c r="D104" s="45" t="s">
        <v>156</v>
      </c>
      <c r="E104" s="50">
        <v>1</v>
      </c>
      <c r="F104" s="45">
        <v>0.59</v>
      </c>
      <c r="G104" s="53">
        <v>0.47199999999999998</v>
      </c>
      <c r="H104" s="51">
        <f t="shared" si="3"/>
        <v>0.43896000000000002</v>
      </c>
      <c r="I104" s="42">
        <v>268</v>
      </c>
      <c r="J104" s="45">
        <v>0.44</v>
      </c>
      <c r="K104" s="45">
        <v>20.523844</v>
      </c>
      <c r="L104" s="45">
        <v>81.416381999999999</v>
      </c>
      <c r="M104" s="50">
        <v>1</v>
      </c>
    </row>
    <row r="105" spans="2:13" s="2" customFormat="1" ht="25.5">
      <c r="B105" s="50">
        <v>35</v>
      </c>
      <c r="C105" s="45" t="s">
        <v>118</v>
      </c>
      <c r="D105" s="45" t="s">
        <v>119</v>
      </c>
      <c r="E105" s="50">
        <v>1</v>
      </c>
      <c r="F105" s="45">
        <v>0.7</v>
      </c>
      <c r="G105" s="57">
        <v>0.56000000000000005</v>
      </c>
      <c r="H105" s="51">
        <f>G105/100*95</f>
        <v>0.53200000000000003</v>
      </c>
      <c r="I105" s="42">
        <v>318</v>
      </c>
      <c r="J105" s="45">
        <v>0.7</v>
      </c>
      <c r="K105" s="45" t="s">
        <v>157</v>
      </c>
      <c r="L105" s="45" t="s">
        <v>158</v>
      </c>
      <c r="M105" s="50">
        <v>1</v>
      </c>
    </row>
    <row r="106" spans="2:13" s="2" customFormat="1" ht="25.5">
      <c r="B106" s="50">
        <v>36</v>
      </c>
      <c r="C106" s="45" t="s">
        <v>118</v>
      </c>
      <c r="D106" s="45" t="s">
        <v>120</v>
      </c>
      <c r="E106" s="50">
        <v>1</v>
      </c>
      <c r="F106" s="45">
        <v>0.5</v>
      </c>
      <c r="G106" s="57">
        <v>0.4</v>
      </c>
      <c r="H106" s="51">
        <f t="shared" ref="H106:H195" si="4">G106/100*95</f>
        <v>0.38</v>
      </c>
      <c r="I106" s="42">
        <v>227</v>
      </c>
      <c r="J106" s="45">
        <v>0.5</v>
      </c>
      <c r="K106" s="45" t="s">
        <v>159</v>
      </c>
      <c r="L106" s="45" t="s">
        <v>160</v>
      </c>
      <c r="M106" s="50">
        <v>1</v>
      </c>
    </row>
    <row r="107" spans="2:13" s="2" customFormat="1" ht="25.5">
      <c r="B107" s="50">
        <v>37</v>
      </c>
      <c r="C107" s="45" t="s">
        <v>118</v>
      </c>
      <c r="D107" s="45" t="s">
        <v>121</v>
      </c>
      <c r="E107" s="50">
        <v>1</v>
      </c>
      <c r="F107" s="45">
        <v>0.7</v>
      </c>
      <c r="G107" s="57">
        <v>0.56000000000000005</v>
      </c>
      <c r="H107" s="51">
        <f t="shared" si="4"/>
        <v>0.53200000000000003</v>
      </c>
      <c r="I107" s="42">
        <v>682</v>
      </c>
      <c r="J107" s="45">
        <v>0.7</v>
      </c>
      <c r="K107" s="45" t="s">
        <v>161</v>
      </c>
      <c r="L107" s="45" t="s">
        <v>162</v>
      </c>
      <c r="M107" s="50">
        <v>1</v>
      </c>
    </row>
    <row r="108" spans="2:13" s="2" customFormat="1" ht="25.5">
      <c r="B108" s="50">
        <v>38</v>
      </c>
      <c r="C108" s="45" t="s">
        <v>118</v>
      </c>
      <c r="D108" s="45" t="s">
        <v>122</v>
      </c>
      <c r="E108" s="50">
        <v>1</v>
      </c>
      <c r="F108" s="45">
        <v>0.56000000000000005</v>
      </c>
      <c r="G108" s="57">
        <v>0.44800000000000001</v>
      </c>
      <c r="H108" s="51">
        <f t="shared" si="4"/>
        <v>0.42560000000000003</v>
      </c>
      <c r="I108" s="42">
        <v>1136</v>
      </c>
      <c r="J108" s="45">
        <v>0.56000000000000005</v>
      </c>
      <c r="K108" s="45" t="s">
        <v>163</v>
      </c>
      <c r="L108" s="45" t="s">
        <v>164</v>
      </c>
      <c r="M108" s="50">
        <v>1</v>
      </c>
    </row>
    <row r="109" spans="2:13" s="2" customFormat="1" ht="25.5">
      <c r="B109" s="50">
        <v>39</v>
      </c>
      <c r="C109" s="45" t="s">
        <v>118</v>
      </c>
      <c r="D109" s="45" t="s">
        <v>123</v>
      </c>
      <c r="E109" s="50">
        <v>1</v>
      </c>
      <c r="F109" s="45">
        <v>0.5</v>
      </c>
      <c r="G109" s="57">
        <v>0.4</v>
      </c>
      <c r="H109" s="51">
        <f t="shared" si="4"/>
        <v>0.38</v>
      </c>
      <c r="I109" s="42">
        <v>227</v>
      </c>
      <c r="J109" s="45">
        <v>0.5</v>
      </c>
      <c r="K109" s="45" t="s">
        <v>165</v>
      </c>
      <c r="L109" s="45" t="s">
        <v>166</v>
      </c>
      <c r="M109" s="50">
        <v>1</v>
      </c>
    </row>
    <row r="110" spans="2:13" ht="25.5">
      <c r="B110" s="50">
        <v>40</v>
      </c>
      <c r="C110" s="45" t="s">
        <v>118</v>
      </c>
      <c r="D110" s="45" t="s">
        <v>124</v>
      </c>
      <c r="E110" s="50">
        <v>1</v>
      </c>
      <c r="F110" s="45">
        <v>0.69</v>
      </c>
      <c r="G110" s="57">
        <v>0.55200000000000005</v>
      </c>
      <c r="H110" s="51">
        <f t="shared" si="4"/>
        <v>0.52440000000000009</v>
      </c>
      <c r="I110" s="42">
        <v>682</v>
      </c>
      <c r="J110" s="45">
        <v>0.69</v>
      </c>
      <c r="K110" s="45" t="s">
        <v>167</v>
      </c>
      <c r="L110" s="45" t="s">
        <v>168</v>
      </c>
      <c r="M110" s="50">
        <v>1</v>
      </c>
    </row>
    <row r="111" spans="2:13" ht="25.5">
      <c r="B111" s="50">
        <v>41</v>
      </c>
      <c r="C111" s="45" t="s">
        <v>118</v>
      </c>
      <c r="D111" s="45" t="s">
        <v>125</v>
      </c>
      <c r="E111" s="50">
        <v>1</v>
      </c>
      <c r="F111" s="45">
        <v>0.88</v>
      </c>
      <c r="G111" s="57">
        <v>0.70399999999999996</v>
      </c>
      <c r="H111" s="51">
        <f t="shared" si="4"/>
        <v>0.66879999999999995</v>
      </c>
      <c r="I111" s="42">
        <v>1136</v>
      </c>
      <c r="J111" s="45">
        <v>0.88</v>
      </c>
      <c r="K111" s="45" t="s">
        <v>169</v>
      </c>
      <c r="L111" s="45" t="s">
        <v>170</v>
      </c>
      <c r="M111" s="50">
        <v>1</v>
      </c>
    </row>
    <row r="112" spans="2:13" ht="25.5">
      <c r="B112" s="50">
        <v>42</v>
      </c>
      <c r="C112" s="45" t="s">
        <v>118</v>
      </c>
      <c r="D112" s="45" t="s">
        <v>126</v>
      </c>
      <c r="E112" s="50">
        <v>1</v>
      </c>
      <c r="F112" s="45">
        <v>0.54</v>
      </c>
      <c r="G112" s="57">
        <v>0.432</v>
      </c>
      <c r="H112" s="51">
        <f t="shared" si="4"/>
        <v>0.41039999999999999</v>
      </c>
      <c r="I112" s="42">
        <v>1364</v>
      </c>
      <c r="J112" s="45">
        <v>0.54</v>
      </c>
      <c r="K112" s="45" t="s">
        <v>171</v>
      </c>
      <c r="L112" s="45" t="s">
        <v>172</v>
      </c>
      <c r="M112" s="50">
        <v>1</v>
      </c>
    </row>
    <row r="113" spans="2:13" ht="25.5">
      <c r="B113" s="50">
        <v>43</v>
      </c>
      <c r="C113" s="45" t="s">
        <v>118</v>
      </c>
      <c r="D113" s="45" t="s">
        <v>127</v>
      </c>
      <c r="E113" s="50">
        <v>1</v>
      </c>
      <c r="F113" s="45">
        <v>0.65</v>
      </c>
      <c r="G113" s="57">
        <v>0.52</v>
      </c>
      <c r="H113" s="51">
        <f t="shared" si="4"/>
        <v>0.49399999999999999</v>
      </c>
      <c r="I113" s="42">
        <v>682</v>
      </c>
      <c r="J113" s="45">
        <v>0.65</v>
      </c>
      <c r="K113" s="45" t="s">
        <v>173</v>
      </c>
      <c r="L113" s="45" t="s">
        <v>174</v>
      </c>
      <c r="M113" s="50">
        <v>1</v>
      </c>
    </row>
    <row r="114" spans="2:13" ht="25.5">
      <c r="B114" s="50">
        <v>44</v>
      </c>
      <c r="C114" s="45" t="s">
        <v>118</v>
      </c>
      <c r="D114" s="45" t="s">
        <v>128</v>
      </c>
      <c r="E114" s="50">
        <v>1</v>
      </c>
      <c r="F114" s="45">
        <v>0.5</v>
      </c>
      <c r="G114" s="57">
        <v>0.4</v>
      </c>
      <c r="H114" s="51">
        <f t="shared" si="4"/>
        <v>0.38</v>
      </c>
      <c r="I114" s="42">
        <v>227</v>
      </c>
      <c r="J114" s="45">
        <v>0.5</v>
      </c>
      <c r="K114" s="45" t="s">
        <v>175</v>
      </c>
      <c r="L114" s="45" t="s">
        <v>176</v>
      </c>
      <c r="M114" s="50">
        <v>1</v>
      </c>
    </row>
    <row r="115" spans="2:13" ht="25.5">
      <c r="B115" s="50">
        <v>45</v>
      </c>
      <c r="C115" s="45" t="s">
        <v>118</v>
      </c>
      <c r="D115" s="45" t="s">
        <v>129</v>
      </c>
      <c r="E115" s="50">
        <v>1</v>
      </c>
      <c r="F115" s="45">
        <v>0.7</v>
      </c>
      <c r="G115" s="57">
        <v>0.56000000000000005</v>
      </c>
      <c r="H115" s="51">
        <f t="shared" si="4"/>
        <v>0.53200000000000003</v>
      </c>
      <c r="I115" s="42">
        <v>318</v>
      </c>
      <c r="J115" s="45">
        <v>0.7</v>
      </c>
      <c r="K115" s="45" t="s">
        <v>177</v>
      </c>
      <c r="L115" s="45" t="s">
        <v>178</v>
      </c>
      <c r="M115" s="50">
        <v>1</v>
      </c>
    </row>
    <row r="116" spans="2:13" ht="25.5">
      <c r="B116" s="50">
        <v>46</v>
      </c>
      <c r="C116" s="45" t="s">
        <v>118</v>
      </c>
      <c r="D116" s="45" t="s">
        <v>130</v>
      </c>
      <c r="E116" s="50">
        <v>1</v>
      </c>
      <c r="F116" s="45">
        <v>0.8</v>
      </c>
      <c r="G116" s="57">
        <v>0.64</v>
      </c>
      <c r="H116" s="51">
        <f t="shared" si="4"/>
        <v>0.60799999999999998</v>
      </c>
      <c r="I116" s="42">
        <v>364</v>
      </c>
      <c r="J116" s="45">
        <v>0.8</v>
      </c>
      <c r="K116" s="45" t="s">
        <v>179</v>
      </c>
      <c r="L116" s="45" t="s">
        <v>180</v>
      </c>
      <c r="M116" s="50">
        <v>1</v>
      </c>
    </row>
    <row r="117" spans="2:13" ht="25.5">
      <c r="B117" s="50">
        <v>47</v>
      </c>
      <c r="C117" s="45" t="s">
        <v>118</v>
      </c>
      <c r="D117" s="45" t="s">
        <v>131</v>
      </c>
      <c r="E117" s="50">
        <v>1</v>
      </c>
      <c r="F117" s="45">
        <v>0.38</v>
      </c>
      <c r="G117" s="57">
        <v>0.30399999999999999</v>
      </c>
      <c r="H117" s="51">
        <f t="shared" si="4"/>
        <v>0.2888</v>
      </c>
      <c r="I117" s="42">
        <v>1136</v>
      </c>
      <c r="J117" s="45">
        <v>0.38</v>
      </c>
      <c r="K117" s="45" t="s">
        <v>181</v>
      </c>
      <c r="L117" s="45" t="s">
        <v>182</v>
      </c>
      <c r="M117" s="50">
        <v>1</v>
      </c>
    </row>
    <row r="118" spans="2:13" ht="25.5">
      <c r="B118" s="50">
        <v>48</v>
      </c>
      <c r="C118" s="45" t="s">
        <v>118</v>
      </c>
      <c r="D118" s="45" t="s">
        <v>132</v>
      </c>
      <c r="E118" s="50">
        <v>1</v>
      </c>
      <c r="F118" s="45">
        <v>0.5</v>
      </c>
      <c r="G118" s="57">
        <v>0.4</v>
      </c>
      <c r="H118" s="51">
        <f t="shared" si="4"/>
        <v>0.38</v>
      </c>
      <c r="I118" s="42">
        <v>227</v>
      </c>
      <c r="J118" s="45">
        <v>0.5</v>
      </c>
      <c r="K118" s="45" t="s">
        <v>183</v>
      </c>
      <c r="L118" s="45" t="s">
        <v>184</v>
      </c>
      <c r="M118" s="50">
        <v>1</v>
      </c>
    </row>
    <row r="119" spans="2:13" ht="25.5">
      <c r="B119" s="50">
        <v>49</v>
      </c>
      <c r="C119" s="45" t="s">
        <v>118</v>
      </c>
      <c r="D119" s="45" t="s">
        <v>133</v>
      </c>
      <c r="E119" s="50">
        <v>1</v>
      </c>
      <c r="F119" s="45">
        <v>0.6</v>
      </c>
      <c r="G119" s="57">
        <v>0.48</v>
      </c>
      <c r="H119" s="51">
        <f t="shared" si="4"/>
        <v>0.45599999999999996</v>
      </c>
      <c r="I119" s="42">
        <v>273</v>
      </c>
      <c r="J119" s="45">
        <v>0.6</v>
      </c>
      <c r="K119" s="45" t="s">
        <v>185</v>
      </c>
      <c r="L119" s="45" t="s">
        <v>186</v>
      </c>
      <c r="M119" s="50">
        <v>1</v>
      </c>
    </row>
    <row r="120" spans="2:13" ht="25.5">
      <c r="B120" s="50">
        <v>50</v>
      </c>
      <c r="C120" s="45" t="s">
        <v>118</v>
      </c>
      <c r="D120" s="45" t="s">
        <v>134</v>
      </c>
      <c r="E120" s="50">
        <v>1</v>
      </c>
      <c r="F120" s="45">
        <v>0.57999999999999996</v>
      </c>
      <c r="G120" s="57">
        <v>0.46400000000000002</v>
      </c>
      <c r="H120" s="51">
        <f t="shared" si="4"/>
        <v>0.44080000000000003</v>
      </c>
      <c r="I120" s="42">
        <v>682</v>
      </c>
      <c r="J120" s="45">
        <v>0.57999999999999996</v>
      </c>
      <c r="K120" s="45" t="s">
        <v>187</v>
      </c>
      <c r="L120" s="45" t="s">
        <v>188</v>
      </c>
      <c r="M120" s="50">
        <v>1</v>
      </c>
    </row>
    <row r="121" spans="2:13" ht="25.5">
      <c r="B121" s="50">
        <v>51</v>
      </c>
      <c r="C121" s="45" t="s">
        <v>118</v>
      </c>
      <c r="D121" s="45" t="s">
        <v>135</v>
      </c>
      <c r="E121" s="50">
        <v>1</v>
      </c>
      <c r="F121" s="45">
        <v>0.8</v>
      </c>
      <c r="G121" s="57">
        <v>0.64</v>
      </c>
      <c r="H121" s="51">
        <f t="shared" si="4"/>
        <v>0.60799999999999998</v>
      </c>
      <c r="I121" s="42">
        <v>364</v>
      </c>
      <c r="J121" s="45">
        <v>0.8</v>
      </c>
      <c r="K121" s="45" t="s">
        <v>189</v>
      </c>
      <c r="L121" s="45" t="s">
        <v>190</v>
      </c>
      <c r="M121" s="50">
        <v>1</v>
      </c>
    </row>
    <row r="122" spans="2:13" ht="25.5">
      <c r="B122" s="50">
        <v>52</v>
      </c>
      <c r="C122" s="45" t="s">
        <v>118</v>
      </c>
      <c r="D122" s="45" t="s">
        <v>136</v>
      </c>
      <c r="E122" s="50">
        <v>1</v>
      </c>
      <c r="F122" s="45">
        <v>0.98</v>
      </c>
      <c r="G122" s="57">
        <v>0.78400000000000003</v>
      </c>
      <c r="H122" s="51">
        <f t="shared" si="4"/>
        <v>0.74480000000000002</v>
      </c>
      <c r="I122" s="42">
        <v>1136</v>
      </c>
      <c r="J122" s="45">
        <v>0.98</v>
      </c>
      <c r="K122" s="45" t="s">
        <v>191</v>
      </c>
      <c r="L122" s="45" t="s">
        <v>192</v>
      </c>
      <c r="M122" s="50">
        <v>1</v>
      </c>
    </row>
    <row r="123" spans="2:13" ht="25.5">
      <c r="B123" s="50">
        <v>53</v>
      </c>
      <c r="C123" s="45" t="s">
        <v>118</v>
      </c>
      <c r="D123" s="45" t="s">
        <v>137</v>
      </c>
      <c r="E123" s="50">
        <v>1</v>
      </c>
      <c r="F123" s="45">
        <v>0.55000000000000004</v>
      </c>
      <c r="G123" s="57">
        <v>0.44</v>
      </c>
      <c r="H123" s="51">
        <f t="shared" si="4"/>
        <v>0.41800000000000004</v>
      </c>
      <c r="I123" s="42">
        <v>1364</v>
      </c>
      <c r="J123" s="45">
        <v>0.55000000000000004</v>
      </c>
      <c r="K123" s="45" t="s">
        <v>193</v>
      </c>
      <c r="L123" s="45" t="s">
        <v>194</v>
      </c>
      <c r="M123" s="50">
        <v>1</v>
      </c>
    </row>
    <row r="124" spans="2:13" ht="25.5">
      <c r="B124" s="50">
        <v>54</v>
      </c>
      <c r="C124" s="45" t="s">
        <v>118</v>
      </c>
      <c r="D124" s="45" t="s">
        <v>138</v>
      </c>
      <c r="E124" s="50">
        <v>1</v>
      </c>
      <c r="F124" s="45">
        <v>0.99</v>
      </c>
      <c r="G124" s="57">
        <v>0.79200000000000004</v>
      </c>
      <c r="H124" s="51">
        <f t="shared" si="4"/>
        <v>0.75239999999999996</v>
      </c>
      <c r="I124" s="42">
        <v>2045</v>
      </c>
      <c r="J124" s="45">
        <v>0.99</v>
      </c>
      <c r="K124" s="45" t="s">
        <v>195</v>
      </c>
      <c r="L124" s="45" t="s">
        <v>196</v>
      </c>
      <c r="M124" s="50">
        <v>1</v>
      </c>
    </row>
    <row r="125" spans="2:13" ht="25.5">
      <c r="B125" s="50">
        <v>55</v>
      </c>
      <c r="C125" s="45" t="s">
        <v>118</v>
      </c>
      <c r="D125" s="45" t="s">
        <v>139</v>
      </c>
      <c r="E125" s="50">
        <v>1</v>
      </c>
      <c r="F125" s="45">
        <v>0.85</v>
      </c>
      <c r="G125" s="57">
        <v>0.68</v>
      </c>
      <c r="H125" s="51">
        <f t="shared" si="4"/>
        <v>0.64600000000000002</v>
      </c>
      <c r="I125" s="42">
        <v>909</v>
      </c>
      <c r="J125" s="45">
        <v>0.85</v>
      </c>
      <c r="K125" s="45" t="s">
        <v>197</v>
      </c>
      <c r="L125" s="45" t="s">
        <v>198</v>
      </c>
      <c r="M125" s="50">
        <v>21</v>
      </c>
    </row>
    <row r="126" spans="2:13" ht="25.5">
      <c r="B126" s="50">
        <v>56</v>
      </c>
      <c r="C126" s="45" t="s">
        <v>118</v>
      </c>
      <c r="D126" s="45" t="s">
        <v>140</v>
      </c>
      <c r="E126" s="50">
        <v>1</v>
      </c>
      <c r="F126" s="45">
        <v>0.88</v>
      </c>
      <c r="G126" s="57">
        <v>0.70399999999999996</v>
      </c>
      <c r="H126" s="51">
        <f t="shared" si="4"/>
        <v>0.66879999999999995</v>
      </c>
      <c r="I126" s="42">
        <v>682</v>
      </c>
      <c r="J126" s="45">
        <v>0.88</v>
      </c>
      <c r="K126" s="45" t="s">
        <v>199</v>
      </c>
      <c r="L126" s="45" t="s">
        <v>200</v>
      </c>
      <c r="M126" s="50">
        <v>1</v>
      </c>
    </row>
    <row r="127" spans="2:13" ht="25.5">
      <c r="B127" s="50">
        <v>57</v>
      </c>
      <c r="C127" s="45" t="s">
        <v>118</v>
      </c>
      <c r="D127" s="45" t="s">
        <v>141</v>
      </c>
      <c r="E127" s="50">
        <v>1</v>
      </c>
      <c r="F127" s="45">
        <v>0.5</v>
      </c>
      <c r="G127" s="57">
        <v>0.4</v>
      </c>
      <c r="H127" s="51">
        <f t="shared" si="4"/>
        <v>0.38</v>
      </c>
      <c r="I127" s="42">
        <v>227</v>
      </c>
      <c r="J127" s="45">
        <v>0.5</v>
      </c>
      <c r="K127" s="45" t="s">
        <v>201</v>
      </c>
      <c r="L127" s="45" t="s">
        <v>202</v>
      </c>
      <c r="M127" s="50">
        <v>1</v>
      </c>
    </row>
    <row r="128" spans="2:13" ht="25.5">
      <c r="B128" s="50">
        <v>58</v>
      </c>
      <c r="C128" s="45" t="s">
        <v>118</v>
      </c>
      <c r="D128" s="45" t="s">
        <v>142</v>
      </c>
      <c r="E128" s="50">
        <v>1</v>
      </c>
      <c r="F128" s="45">
        <v>0.7</v>
      </c>
      <c r="G128" s="57">
        <v>0.56000000000000005</v>
      </c>
      <c r="H128" s="51">
        <f t="shared" si="4"/>
        <v>0.53200000000000003</v>
      </c>
      <c r="I128" s="42">
        <v>318</v>
      </c>
      <c r="J128" s="45">
        <v>0.7</v>
      </c>
      <c r="K128" s="45" t="s">
        <v>203</v>
      </c>
      <c r="L128" s="45" t="s">
        <v>204</v>
      </c>
      <c r="M128" s="50">
        <v>1</v>
      </c>
    </row>
    <row r="129" spans="2:13" ht="25.5">
      <c r="B129" s="50">
        <v>59</v>
      </c>
      <c r="C129" s="45" t="s">
        <v>118</v>
      </c>
      <c r="D129" s="45" t="s">
        <v>143</v>
      </c>
      <c r="E129" s="50">
        <v>1</v>
      </c>
      <c r="F129" s="45">
        <v>0.6</v>
      </c>
      <c r="G129" s="57">
        <v>0.48</v>
      </c>
      <c r="H129" s="51">
        <f t="shared" si="4"/>
        <v>0.45599999999999996</v>
      </c>
      <c r="I129" s="42">
        <v>273</v>
      </c>
      <c r="J129" s="45">
        <v>0.6</v>
      </c>
      <c r="K129" s="45" t="s">
        <v>205</v>
      </c>
      <c r="L129" s="45" t="s">
        <v>206</v>
      </c>
      <c r="M129" s="50">
        <v>1</v>
      </c>
    </row>
    <row r="130" spans="2:13" ht="25.5">
      <c r="B130" s="50">
        <v>60</v>
      </c>
      <c r="C130" s="45" t="s">
        <v>118</v>
      </c>
      <c r="D130" s="45" t="s">
        <v>144</v>
      </c>
      <c r="E130" s="50">
        <v>1</v>
      </c>
      <c r="F130" s="45">
        <v>0.48</v>
      </c>
      <c r="G130" s="57">
        <v>0.38400000000000001</v>
      </c>
      <c r="H130" s="51">
        <f t="shared" si="4"/>
        <v>0.36480000000000001</v>
      </c>
      <c r="I130" s="42">
        <v>682</v>
      </c>
      <c r="J130" s="45">
        <v>0.48</v>
      </c>
      <c r="K130" s="45" t="s">
        <v>207</v>
      </c>
      <c r="L130" s="45" t="s">
        <v>208</v>
      </c>
      <c r="M130" s="50">
        <v>1</v>
      </c>
    </row>
    <row r="131" spans="2:13" ht="25.5">
      <c r="B131" s="50">
        <v>61</v>
      </c>
      <c r="C131" s="45" t="s">
        <v>118</v>
      </c>
      <c r="D131" s="45" t="s">
        <v>145</v>
      </c>
      <c r="E131" s="50">
        <v>1</v>
      </c>
      <c r="F131" s="45">
        <v>0.57999999999999996</v>
      </c>
      <c r="G131" s="57">
        <v>0.46400000000000002</v>
      </c>
      <c r="H131" s="51">
        <f t="shared" si="4"/>
        <v>0.44080000000000003</v>
      </c>
      <c r="I131" s="42">
        <v>909</v>
      </c>
      <c r="J131" s="45">
        <v>0.57999999999999996</v>
      </c>
      <c r="K131" s="45" t="s">
        <v>207</v>
      </c>
      <c r="L131" s="45" t="s">
        <v>209</v>
      </c>
      <c r="M131" s="50">
        <v>1</v>
      </c>
    </row>
    <row r="132" spans="2:13" ht="25.5">
      <c r="B132" s="50">
        <v>62</v>
      </c>
      <c r="C132" s="45" t="s">
        <v>118</v>
      </c>
      <c r="D132" s="45" t="s">
        <v>146</v>
      </c>
      <c r="E132" s="50">
        <v>1</v>
      </c>
      <c r="F132" s="45">
        <v>0.99</v>
      </c>
      <c r="G132" s="57">
        <v>0.79200000000000004</v>
      </c>
      <c r="H132" s="51">
        <f t="shared" si="4"/>
        <v>0.75239999999999996</v>
      </c>
      <c r="I132" s="42">
        <v>1136</v>
      </c>
      <c r="J132" s="45">
        <v>0.99</v>
      </c>
      <c r="K132" s="45" t="s">
        <v>210</v>
      </c>
      <c r="L132" s="45" t="s">
        <v>211</v>
      </c>
      <c r="M132" s="50">
        <v>1</v>
      </c>
    </row>
    <row r="133" spans="2:13">
      <c r="B133" s="50">
        <v>63</v>
      </c>
      <c r="C133" s="45" t="s">
        <v>118</v>
      </c>
      <c r="D133" s="45" t="s">
        <v>147</v>
      </c>
      <c r="E133" s="50">
        <v>1</v>
      </c>
      <c r="F133" s="45">
        <v>0.88</v>
      </c>
      <c r="G133" s="53">
        <v>0.70399999999999996</v>
      </c>
      <c r="H133" s="51">
        <f t="shared" si="4"/>
        <v>0.66879999999999995</v>
      </c>
      <c r="I133" s="42">
        <v>400</v>
      </c>
      <c r="J133" s="45">
        <v>0.88</v>
      </c>
      <c r="K133" s="45"/>
      <c r="L133" s="45"/>
      <c r="M133" s="50">
        <v>1</v>
      </c>
    </row>
    <row r="134" spans="2:13" ht="25.5">
      <c r="B134" s="50">
        <v>64</v>
      </c>
      <c r="C134" s="45" t="s">
        <v>118</v>
      </c>
      <c r="D134" s="45" t="s">
        <v>148</v>
      </c>
      <c r="E134" s="50">
        <v>1</v>
      </c>
      <c r="F134" s="45">
        <v>0.85</v>
      </c>
      <c r="G134" s="57">
        <v>0.68</v>
      </c>
      <c r="H134" s="51">
        <f t="shared" si="4"/>
        <v>0.64600000000000002</v>
      </c>
      <c r="I134" s="42">
        <v>682</v>
      </c>
      <c r="J134" s="45">
        <v>0.85</v>
      </c>
      <c r="K134" s="45" t="s">
        <v>212</v>
      </c>
      <c r="L134" s="45" t="s">
        <v>213</v>
      </c>
      <c r="M134" s="50">
        <v>1</v>
      </c>
    </row>
    <row r="135" spans="2:13" ht="25.5">
      <c r="B135" s="50">
        <v>65</v>
      </c>
      <c r="C135" s="45" t="s">
        <v>118</v>
      </c>
      <c r="D135" s="45" t="s">
        <v>149</v>
      </c>
      <c r="E135" s="50">
        <v>1</v>
      </c>
      <c r="F135" s="45">
        <v>0.5</v>
      </c>
      <c r="G135" s="57">
        <v>0.4</v>
      </c>
      <c r="H135" s="51">
        <f t="shared" si="4"/>
        <v>0.38</v>
      </c>
      <c r="I135" s="42">
        <v>227</v>
      </c>
      <c r="J135" s="45">
        <v>0.5</v>
      </c>
      <c r="K135" s="45" t="s">
        <v>214</v>
      </c>
      <c r="L135" s="45" t="s">
        <v>215</v>
      </c>
      <c r="M135" s="50">
        <v>1</v>
      </c>
    </row>
    <row r="136" spans="2:13" ht="25.5">
      <c r="B136" s="50">
        <v>66</v>
      </c>
      <c r="C136" s="45" t="s">
        <v>118</v>
      </c>
      <c r="D136" s="45" t="s">
        <v>150</v>
      </c>
      <c r="E136" s="50">
        <v>1</v>
      </c>
      <c r="F136" s="45">
        <v>0.6</v>
      </c>
      <c r="G136" s="57">
        <v>0.48</v>
      </c>
      <c r="H136" s="51">
        <f t="shared" si="4"/>
        <v>0.45599999999999996</v>
      </c>
      <c r="I136" s="42">
        <v>273</v>
      </c>
      <c r="J136" s="45">
        <v>0.6</v>
      </c>
      <c r="K136" s="45" t="s">
        <v>216</v>
      </c>
      <c r="L136" s="45" t="s">
        <v>217</v>
      </c>
      <c r="M136" s="50">
        <v>1</v>
      </c>
    </row>
    <row r="137" spans="2:13" ht="25.5">
      <c r="B137" s="50">
        <v>67</v>
      </c>
      <c r="C137" s="45" t="s">
        <v>118</v>
      </c>
      <c r="D137" s="45" t="s">
        <v>151</v>
      </c>
      <c r="E137" s="50">
        <v>1</v>
      </c>
      <c r="F137" s="45">
        <v>0.5</v>
      </c>
      <c r="G137" s="57">
        <v>0.4</v>
      </c>
      <c r="H137" s="51">
        <f t="shared" si="4"/>
        <v>0.38</v>
      </c>
      <c r="I137" s="42">
        <v>227</v>
      </c>
      <c r="J137" s="45">
        <v>0.5</v>
      </c>
      <c r="K137" s="45" t="s">
        <v>218</v>
      </c>
      <c r="L137" s="45" t="s">
        <v>219</v>
      </c>
      <c r="M137" s="50">
        <v>1</v>
      </c>
    </row>
    <row r="138" spans="2:13" ht="25.5">
      <c r="B138" s="50">
        <v>68</v>
      </c>
      <c r="C138" s="45" t="s">
        <v>118</v>
      </c>
      <c r="D138" s="45" t="s">
        <v>152</v>
      </c>
      <c r="E138" s="50">
        <v>1</v>
      </c>
      <c r="F138" s="45">
        <v>0.5</v>
      </c>
      <c r="G138" s="57">
        <v>0.4</v>
      </c>
      <c r="H138" s="51">
        <f t="shared" si="4"/>
        <v>0.38</v>
      </c>
      <c r="I138" s="42">
        <v>227</v>
      </c>
      <c r="J138" s="45">
        <v>0.5</v>
      </c>
      <c r="K138" s="45" t="s">
        <v>220</v>
      </c>
      <c r="L138" s="45" t="s">
        <v>221</v>
      </c>
      <c r="M138" s="50">
        <v>1</v>
      </c>
    </row>
    <row r="139" spans="2:13" ht="25.5">
      <c r="B139" s="50">
        <v>69</v>
      </c>
      <c r="C139" s="45" t="s">
        <v>118</v>
      </c>
      <c r="D139" s="45" t="s">
        <v>153</v>
      </c>
      <c r="E139" s="50">
        <v>1</v>
      </c>
      <c r="F139" s="45">
        <v>0.7</v>
      </c>
      <c r="G139" s="57">
        <v>0.56000000000000005</v>
      </c>
      <c r="H139" s="51">
        <f t="shared" si="4"/>
        <v>0.53200000000000003</v>
      </c>
      <c r="I139" s="42">
        <v>318</v>
      </c>
      <c r="J139" s="45">
        <v>0.7</v>
      </c>
      <c r="K139" s="45" t="s">
        <v>222</v>
      </c>
      <c r="L139" s="45" t="s">
        <v>223</v>
      </c>
      <c r="M139" s="50">
        <v>1</v>
      </c>
    </row>
    <row r="140" spans="2:13" ht="25.5">
      <c r="B140" s="50">
        <v>70</v>
      </c>
      <c r="C140" s="45" t="s">
        <v>118</v>
      </c>
      <c r="D140" s="45" t="s">
        <v>154</v>
      </c>
      <c r="E140" s="50">
        <v>1</v>
      </c>
      <c r="F140" s="45">
        <v>0.65</v>
      </c>
      <c r="G140" s="57">
        <v>0.52</v>
      </c>
      <c r="H140" s="51">
        <f t="shared" si="4"/>
        <v>0.49399999999999999</v>
      </c>
      <c r="I140" s="42">
        <v>682</v>
      </c>
      <c r="J140" s="45">
        <v>0.65</v>
      </c>
      <c r="K140" s="45" t="s">
        <v>224</v>
      </c>
      <c r="L140" s="45" t="s">
        <v>225</v>
      </c>
      <c r="M140" s="50">
        <v>1</v>
      </c>
    </row>
    <row r="141" spans="2:13" ht="25.5">
      <c r="B141" s="50">
        <v>71</v>
      </c>
      <c r="C141" s="45" t="s">
        <v>118</v>
      </c>
      <c r="D141" s="45" t="s">
        <v>155</v>
      </c>
      <c r="E141" s="50">
        <v>1</v>
      </c>
      <c r="F141" s="45">
        <v>0.5</v>
      </c>
      <c r="G141" s="57">
        <v>0.4</v>
      </c>
      <c r="H141" s="51">
        <f t="shared" si="4"/>
        <v>0.38</v>
      </c>
      <c r="I141" s="42">
        <v>227</v>
      </c>
      <c r="J141" s="45">
        <v>0.5</v>
      </c>
      <c r="K141" s="45" t="s">
        <v>226</v>
      </c>
      <c r="L141" s="45" t="s">
        <v>227</v>
      </c>
      <c r="M141" s="50">
        <v>1</v>
      </c>
    </row>
    <row r="142" spans="2:13" ht="25.5">
      <c r="B142" s="50">
        <v>72</v>
      </c>
      <c r="C142" s="45" t="s">
        <v>118</v>
      </c>
      <c r="D142" s="45" t="s">
        <v>85</v>
      </c>
      <c r="E142" s="50">
        <v>1</v>
      </c>
      <c r="F142" s="45">
        <v>0.69</v>
      </c>
      <c r="G142" s="57">
        <v>0.55200000000000005</v>
      </c>
      <c r="H142" s="51">
        <f t="shared" si="4"/>
        <v>0.52440000000000009</v>
      </c>
      <c r="I142" s="42">
        <v>314</v>
      </c>
      <c r="J142" s="45">
        <v>0.69</v>
      </c>
      <c r="K142" s="45" t="s">
        <v>228</v>
      </c>
      <c r="L142" s="45" t="s">
        <v>229</v>
      </c>
      <c r="M142" s="50">
        <v>1</v>
      </c>
    </row>
    <row r="143" spans="2:13">
      <c r="B143" s="50">
        <v>73</v>
      </c>
      <c r="C143" s="45" t="s">
        <v>118</v>
      </c>
      <c r="D143" s="45" t="s">
        <v>156</v>
      </c>
      <c r="E143" s="50">
        <v>1</v>
      </c>
      <c r="F143" s="45">
        <v>0.59</v>
      </c>
      <c r="G143" s="53">
        <v>0.47199999999999998</v>
      </c>
      <c r="H143" s="51">
        <f t="shared" si="4"/>
        <v>0.44839999999999997</v>
      </c>
      <c r="I143" s="42">
        <v>268</v>
      </c>
      <c r="J143" s="45">
        <v>0.59</v>
      </c>
      <c r="K143" s="45">
        <v>20.523844</v>
      </c>
      <c r="L143" s="45">
        <v>81.416381999999999</v>
      </c>
      <c r="M143" s="50">
        <v>1</v>
      </c>
    </row>
    <row r="144" spans="2:13" ht="15">
      <c r="B144" s="50">
        <v>74</v>
      </c>
      <c r="C144" s="45" t="s">
        <v>118</v>
      </c>
      <c r="D144" s="45" t="s">
        <v>385</v>
      </c>
      <c r="E144" s="50">
        <v>1</v>
      </c>
      <c r="F144" s="45">
        <v>0.48</v>
      </c>
      <c r="G144" s="60">
        <v>0.38400000000000001</v>
      </c>
      <c r="H144" s="51">
        <f t="shared" si="4"/>
        <v>0.36480000000000001</v>
      </c>
      <c r="I144" s="42">
        <v>682</v>
      </c>
      <c r="J144" s="45">
        <v>0.48</v>
      </c>
      <c r="K144" s="45">
        <v>20</v>
      </c>
      <c r="L144" s="45">
        <v>81</v>
      </c>
      <c r="M144" s="50">
        <v>1</v>
      </c>
    </row>
    <row r="145" spans="2:13" ht="15">
      <c r="B145" s="50">
        <v>75</v>
      </c>
      <c r="C145" s="45" t="s">
        <v>118</v>
      </c>
      <c r="D145" s="45" t="s">
        <v>386</v>
      </c>
      <c r="E145" s="50">
        <v>1</v>
      </c>
      <c r="F145" s="45">
        <v>0.57999999999999996</v>
      </c>
      <c r="G145" s="60">
        <v>0.46400000000000002</v>
      </c>
      <c r="H145" s="51">
        <f t="shared" si="4"/>
        <v>0.44080000000000003</v>
      </c>
      <c r="I145" s="42">
        <v>909</v>
      </c>
      <c r="J145" s="45">
        <v>0.57999999999999996</v>
      </c>
      <c r="K145" s="45">
        <v>20</v>
      </c>
      <c r="L145" s="45">
        <v>81</v>
      </c>
      <c r="M145" s="50">
        <v>1</v>
      </c>
    </row>
    <row r="146" spans="2:13" ht="15">
      <c r="B146" s="50">
        <v>76</v>
      </c>
      <c r="C146" s="45" t="s">
        <v>118</v>
      </c>
      <c r="D146" s="45" t="s">
        <v>387</v>
      </c>
      <c r="E146" s="50">
        <v>1</v>
      </c>
      <c r="F146" s="45">
        <v>0.99</v>
      </c>
      <c r="G146" s="60">
        <v>0.79200000000000004</v>
      </c>
      <c r="H146" s="51">
        <f t="shared" si="4"/>
        <v>0.75239999999999996</v>
      </c>
      <c r="I146" s="42">
        <v>1136</v>
      </c>
      <c r="J146" s="45">
        <v>0.99</v>
      </c>
      <c r="K146" s="45">
        <v>20</v>
      </c>
      <c r="L146" s="45">
        <v>81</v>
      </c>
      <c r="M146" s="50">
        <v>1</v>
      </c>
    </row>
    <row r="147" spans="2:13" ht="25.5">
      <c r="B147" s="50">
        <v>77</v>
      </c>
      <c r="C147" s="45" t="s">
        <v>118</v>
      </c>
      <c r="D147" s="45" t="s">
        <v>388</v>
      </c>
      <c r="E147" s="50">
        <v>1</v>
      </c>
      <c r="F147" s="45">
        <v>0.88</v>
      </c>
      <c r="G147" s="61">
        <v>0.70399999999999996</v>
      </c>
      <c r="H147" s="51">
        <f t="shared" si="4"/>
        <v>0.66879999999999995</v>
      </c>
      <c r="I147" s="42">
        <v>400</v>
      </c>
      <c r="J147" s="45">
        <v>0.88</v>
      </c>
      <c r="K147" s="45">
        <v>20</v>
      </c>
      <c r="L147" s="45">
        <v>81</v>
      </c>
      <c r="M147" s="50">
        <v>1</v>
      </c>
    </row>
    <row r="148" spans="2:13" ht="15">
      <c r="B148" s="50">
        <v>78</v>
      </c>
      <c r="C148" s="45" t="s">
        <v>118</v>
      </c>
      <c r="D148" s="45" t="s">
        <v>389</v>
      </c>
      <c r="E148" s="50">
        <v>1</v>
      </c>
      <c r="F148" s="45">
        <v>0.85</v>
      </c>
      <c r="G148" s="60">
        <v>0.68</v>
      </c>
      <c r="H148" s="51">
        <f t="shared" si="4"/>
        <v>0.64600000000000002</v>
      </c>
      <c r="I148" s="42">
        <v>682</v>
      </c>
      <c r="J148" s="45">
        <v>0.85</v>
      </c>
      <c r="K148" s="45">
        <v>20</v>
      </c>
      <c r="L148" s="45">
        <v>81</v>
      </c>
      <c r="M148" s="50">
        <v>1</v>
      </c>
    </row>
    <row r="149" spans="2:13" ht="15">
      <c r="B149" s="50">
        <v>79</v>
      </c>
      <c r="C149" s="45" t="s">
        <v>118</v>
      </c>
      <c r="D149" s="45" t="s">
        <v>390</v>
      </c>
      <c r="E149" s="50">
        <v>1</v>
      </c>
      <c r="F149" s="45">
        <v>0.5</v>
      </c>
      <c r="G149" s="60">
        <v>0.4</v>
      </c>
      <c r="H149" s="51">
        <f t="shared" si="4"/>
        <v>0.38</v>
      </c>
      <c r="I149" s="42">
        <v>227</v>
      </c>
      <c r="J149" s="45">
        <v>0.5</v>
      </c>
      <c r="K149" s="45">
        <v>20</v>
      </c>
      <c r="L149" s="45">
        <v>81</v>
      </c>
      <c r="M149" s="50">
        <v>1</v>
      </c>
    </row>
    <row r="150" spans="2:13" ht="15">
      <c r="B150" s="50">
        <v>80</v>
      </c>
      <c r="C150" s="45" t="s">
        <v>118</v>
      </c>
      <c r="D150" s="45" t="s">
        <v>391</v>
      </c>
      <c r="E150" s="50">
        <v>1</v>
      </c>
      <c r="F150" s="45">
        <v>0.6</v>
      </c>
      <c r="G150" s="60">
        <v>0.48</v>
      </c>
      <c r="H150" s="51">
        <f t="shared" si="4"/>
        <v>0.45599999999999996</v>
      </c>
      <c r="I150" s="42">
        <v>273</v>
      </c>
      <c r="J150" s="45">
        <v>0.6</v>
      </c>
      <c r="K150" s="45">
        <v>20</v>
      </c>
      <c r="L150" s="45">
        <v>81</v>
      </c>
      <c r="M150" s="50">
        <v>1</v>
      </c>
    </row>
    <row r="151" spans="2:13" ht="15">
      <c r="B151" s="50">
        <v>81</v>
      </c>
      <c r="C151" s="45" t="s">
        <v>118</v>
      </c>
      <c r="D151" s="45" t="s">
        <v>392</v>
      </c>
      <c r="E151" s="50">
        <v>1</v>
      </c>
      <c r="F151" s="45">
        <v>0.5</v>
      </c>
      <c r="G151" s="60">
        <v>0.4</v>
      </c>
      <c r="H151" s="51">
        <f t="shared" si="4"/>
        <v>0.38</v>
      </c>
      <c r="I151" s="42">
        <v>227</v>
      </c>
      <c r="J151" s="45">
        <v>0.5</v>
      </c>
      <c r="K151" s="45">
        <v>20</v>
      </c>
      <c r="L151" s="45">
        <v>81</v>
      </c>
      <c r="M151" s="50">
        <v>1</v>
      </c>
    </row>
    <row r="152" spans="2:13" ht="15">
      <c r="B152" s="50">
        <v>82</v>
      </c>
      <c r="C152" s="45" t="s">
        <v>118</v>
      </c>
      <c r="D152" s="45" t="s">
        <v>393</v>
      </c>
      <c r="E152" s="50">
        <v>1</v>
      </c>
      <c r="F152" s="45">
        <v>0.5</v>
      </c>
      <c r="G152" s="60">
        <v>0.4</v>
      </c>
      <c r="H152" s="51">
        <f t="shared" si="4"/>
        <v>0.38</v>
      </c>
      <c r="I152" s="42">
        <v>227</v>
      </c>
      <c r="J152" s="45">
        <v>0.5</v>
      </c>
      <c r="K152" s="45">
        <v>20</v>
      </c>
      <c r="L152" s="45">
        <v>81</v>
      </c>
      <c r="M152" s="50">
        <v>1</v>
      </c>
    </row>
    <row r="153" spans="2:13" ht="25.5">
      <c r="B153" s="50">
        <v>83</v>
      </c>
      <c r="C153" s="45" t="s">
        <v>118</v>
      </c>
      <c r="D153" s="45" t="s">
        <v>394</v>
      </c>
      <c r="E153" s="50">
        <v>1</v>
      </c>
      <c r="F153" s="45">
        <v>0.7</v>
      </c>
      <c r="G153" s="60">
        <v>0.56000000000000005</v>
      </c>
      <c r="H153" s="51">
        <f t="shared" si="4"/>
        <v>0.53200000000000003</v>
      </c>
      <c r="I153" s="42">
        <v>318</v>
      </c>
      <c r="J153" s="45">
        <v>0.7</v>
      </c>
      <c r="K153" s="45">
        <v>20</v>
      </c>
      <c r="L153" s="45">
        <v>81</v>
      </c>
      <c r="M153" s="50">
        <v>1</v>
      </c>
    </row>
    <row r="154" spans="2:13" ht="15">
      <c r="B154" s="50">
        <v>84</v>
      </c>
      <c r="C154" s="45" t="s">
        <v>118</v>
      </c>
      <c r="D154" s="45" t="s">
        <v>395</v>
      </c>
      <c r="E154" s="50">
        <v>1</v>
      </c>
      <c r="F154" s="45">
        <v>0.65</v>
      </c>
      <c r="G154" s="60">
        <v>0.52</v>
      </c>
      <c r="H154" s="51">
        <f t="shared" si="4"/>
        <v>0.49399999999999999</v>
      </c>
      <c r="I154" s="42">
        <v>682</v>
      </c>
      <c r="J154" s="45">
        <v>0.65</v>
      </c>
      <c r="K154" s="45">
        <v>20</v>
      </c>
      <c r="L154" s="45">
        <v>81</v>
      </c>
      <c r="M154" s="50">
        <v>1</v>
      </c>
    </row>
    <row r="155" spans="2:13" ht="15">
      <c r="B155" s="50">
        <v>85</v>
      </c>
      <c r="C155" s="45" t="s">
        <v>118</v>
      </c>
      <c r="D155" s="45" t="s">
        <v>396</v>
      </c>
      <c r="E155" s="50">
        <v>1</v>
      </c>
      <c r="F155" s="45">
        <v>0.5</v>
      </c>
      <c r="G155" s="60">
        <v>0.4</v>
      </c>
      <c r="H155" s="51">
        <f t="shared" si="4"/>
        <v>0.38</v>
      </c>
      <c r="I155" s="42">
        <v>227</v>
      </c>
      <c r="J155" s="45">
        <v>0.5</v>
      </c>
      <c r="K155" s="45">
        <v>20</v>
      </c>
      <c r="L155" s="45">
        <v>81</v>
      </c>
      <c r="M155" s="50">
        <v>1</v>
      </c>
    </row>
    <row r="156" spans="2:13" ht="15">
      <c r="B156" s="50">
        <v>86</v>
      </c>
      <c r="C156" s="45" t="s">
        <v>118</v>
      </c>
      <c r="D156" s="45" t="s">
        <v>397</v>
      </c>
      <c r="E156" s="50">
        <v>1</v>
      </c>
      <c r="F156" s="45">
        <v>0.69</v>
      </c>
      <c r="G156" s="60">
        <v>0.55200000000000005</v>
      </c>
      <c r="H156" s="51">
        <f t="shared" si="4"/>
        <v>0.52440000000000009</v>
      </c>
      <c r="I156" s="42">
        <v>314</v>
      </c>
      <c r="J156" s="45">
        <v>0.69</v>
      </c>
      <c r="K156" s="45">
        <v>20</v>
      </c>
      <c r="L156" s="45">
        <v>81</v>
      </c>
      <c r="M156" s="50">
        <v>1</v>
      </c>
    </row>
    <row r="157" spans="2:13" ht="15">
      <c r="B157" s="50">
        <v>87</v>
      </c>
      <c r="C157" s="45" t="s">
        <v>118</v>
      </c>
      <c r="D157" s="45" t="s">
        <v>398</v>
      </c>
      <c r="E157" s="50">
        <v>1</v>
      </c>
      <c r="F157" s="53" t="s">
        <v>377</v>
      </c>
      <c r="G157" s="60">
        <v>0.81</v>
      </c>
      <c r="H157" s="51">
        <f t="shared" si="4"/>
        <v>0.76950000000000007</v>
      </c>
      <c r="I157" s="42">
        <v>423</v>
      </c>
      <c r="J157" s="53" t="s">
        <v>377</v>
      </c>
      <c r="K157" s="45">
        <v>20</v>
      </c>
      <c r="L157" s="45">
        <v>81</v>
      </c>
      <c r="M157" s="50">
        <v>1</v>
      </c>
    </row>
    <row r="158" spans="2:13" ht="15">
      <c r="B158" s="50">
        <v>88</v>
      </c>
      <c r="C158" s="45" t="s">
        <v>118</v>
      </c>
      <c r="D158" s="45" t="s">
        <v>399</v>
      </c>
      <c r="E158" s="50">
        <v>1</v>
      </c>
      <c r="F158" s="45">
        <v>0.55000000000000004</v>
      </c>
      <c r="G158" s="60">
        <v>0.44</v>
      </c>
      <c r="H158" s="51">
        <f t="shared" si="4"/>
        <v>0.41800000000000004</v>
      </c>
      <c r="I158" s="42">
        <v>216</v>
      </c>
      <c r="J158" s="45">
        <v>0.55000000000000004</v>
      </c>
      <c r="K158" s="45">
        <v>20</v>
      </c>
      <c r="L158" s="45">
        <v>81</v>
      </c>
      <c r="M158" s="50">
        <v>1</v>
      </c>
    </row>
    <row r="159" spans="2:13" ht="15">
      <c r="B159" s="50">
        <v>89</v>
      </c>
      <c r="C159" s="45" t="s">
        <v>118</v>
      </c>
      <c r="D159" s="45" t="s">
        <v>400</v>
      </c>
      <c r="E159" s="50">
        <v>1</v>
      </c>
      <c r="F159" s="45">
        <v>0.36</v>
      </c>
      <c r="G159" s="60">
        <v>0.28799999999999998</v>
      </c>
      <c r="H159" s="51">
        <f t="shared" si="4"/>
        <v>0.27359999999999995</v>
      </c>
      <c r="I159" s="42">
        <v>141</v>
      </c>
      <c r="J159" s="45">
        <v>0.36</v>
      </c>
      <c r="K159" s="45">
        <v>20</v>
      </c>
      <c r="L159" s="45">
        <v>81</v>
      </c>
      <c r="M159" s="50">
        <v>1</v>
      </c>
    </row>
    <row r="160" spans="2:13" ht="15">
      <c r="B160" s="50">
        <v>90</v>
      </c>
      <c r="C160" s="45" t="s">
        <v>118</v>
      </c>
      <c r="D160" s="45" t="s">
        <v>401</v>
      </c>
      <c r="E160" s="50">
        <v>1</v>
      </c>
      <c r="F160" s="45">
        <v>0.26</v>
      </c>
      <c r="G160" s="60">
        <v>0.20799999999999999</v>
      </c>
      <c r="H160" s="51">
        <f t="shared" si="4"/>
        <v>0.19759999999999997</v>
      </c>
      <c r="I160" s="42">
        <v>102</v>
      </c>
      <c r="J160" s="45">
        <v>0.26</v>
      </c>
      <c r="K160" s="45">
        <v>20</v>
      </c>
      <c r="L160" s="45">
        <v>81</v>
      </c>
      <c r="M160" s="50">
        <v>1</v>
      </c>
    </row>
    <row r="161" spans="2:13" ht="15">
      <c r="B161" s="50">
        <v>91</v>
      </c>
      <c r="C161" s="45" t="s">
        <v>118</v>
      </c>
      <c r="D161" s="45" t="s">
        <v>402</v>
      </c>
      <c r="E161" s="50">
        <v>1</v>
      </c>
      <c r="F161" s="45">
        <v>0.44</v>
      </c>
      <c r="G161" s="60">
        <v>0.35199999999999998</v>
      </c>
      <c r="H161" s="51">
        <f t="shared" si="4"/>
        <v>0.33439999999999998</v>
      </c>
      <c r="I161" s="42">
        <v>173</v>
      </c>
      <c r="J161" s="45">
        <v>0.44</v>
      </c>
      <c r="K161" s="45">
        <v>20</v>
      </c>
      <c r="L161" s="45">
        <v>81</v>
      </c>
      <c r="M161" s="50">
        <v>1</v>
      </c>
    </row>
    <row r="162" spans="2:13" ht="15">
      <c r="B162" s="50">
        <v>92</v>
      </c>
      <c r="C162" s="45" t="s">
        <v>118</v>
      </c>
      <c r="D162" s="45" t="s">
        <v>403</v>
      </c>
      <c r="E162" s="50">
        <v>1</v>
      </c>
      <c r="F162" s="45">
        <v>0.41</v>
      </c>
      <c r="G162" s="60">
        <v>0.32800000000000001</v>
      </c>
      <c r="H162" s="51">
        <f t="shared" si="4"/>
        <v>0.31159999999999999</v>
      </c>
      <c r="I162" s="42">
        <v>161</v>
      </c>
      <c r="J162" s="45">
        <v>0.41</v>
      </c>
      <c r="K162" s="45">
        <v>20</v>
      </c>
      <c r="L162" s="45">
        <v>81</v>
      </c>
      <c r="M162" s="50">
        <v>1</v>
      </c>
    </row>
    <row r="163" spans="2:13" ht="15">
      <c r="B163" s="50">
        <v>93</v>
      </c>
      <c r="C163" s="45" t="s">
        <v>118</v>
      </c>
      <c r="D163" s="45" t="s">
        <v>404</v>
      </c>
      <c r="E163" s="50">
        <v>1</v>
      </c>
      <c r="F163" s="45">
        <v>0.48</v>
      </c>
      <c r="G163" s="60">
        <v>0.38400000000000001</v>
      </c>
      <c r="H163" s="51">
        <f t="shared" si="4"/>
        <v>0.36480000000000001</v>
      </c>
      <c r="I163" s="42">
        <v>188</v>
      </c>
      <c r="J163" s="45">
        <v>0.48</v>
      </c>
      <c r="K163" s="45">
        <v>20</v>
      </c>
      <c r="L163" s="45">
        <v>81</v>
      </c>
      <c r="M163" s="50">
        <v>1</v>
      </c>
    </row>
    <row r="164" spans="2:13" ht="15">
      <c r="B164" s="50">
        <v>94</v>
      </c>
      <c r="C164" s="45" t="s">
        <v>118</v>
      </c>
      <c r="D164" s="45" t="s">
        <v>405</v>
      </c>
      <c r="E164" s="50">
        <v>1</v>
      </c>
      <c r="F164" s="45">
        <v>0.14000000000000001</v>
      </c>
      <c r="G164" s="60">
        <v>0.112</v>
      </c>
      <c r="H164" s="51">
        <f t="shared" si="4"/>
        <v>0.10640000000000001</v>
      </c>
      <c r="I164" s="42">
        <v>55</v>
      </c>
      <c r="J164" s="45">
        <v>0.14000000000000001</v>
      </c>
      <c r="K164" s="45">
        <v>20</v>
      </c>
      <c r="L164" s="45">
        <v>81</v>
      </c>
      <c r="M164" s="50">
        <v>1</v>
      </c>
    </row>
    <row r="165" spans="2:13" ht="15.75" thickBot="1">
      <c r="B165" s="50">
        <v>95</v>
      </c>
      <c r="C165" s="49" t="s">
        <v>411</v>
      </c>
      <c r="D165" s="62" t="s">
        <v>412</v>
      </c>
      <c r="E165" s="50" t="s">
        <v>413</v>
      </c>
      <c r="F165" s="45"/>
      <c r="G165" s="60"/>
      <c r="H165" s="51"/>
      <c r="I165" s="42"/>
      <c r="J165" s="45"/>
      <c r="K165" s="63" t="s">
        <v>308</v>
      </c>
      <c r="L165" s="63" t="s">
        <v>309</v>
      </c>
      <c r="M165" s="50"/>
    </row>
    <row r="166" spans="2:13" ht="15.75" thickBot="1">
      <c r="B166" s="50">
        <v>96</v>
      </c>
      <c r="C166" s="49" t="s">
        <v>411</v>
      </c>
      <c r="D166" s="62" t="s">
        <v>412</v>
      </c>
      <c r="E166" s="50" t="s">
        <v>414</v>
      </c>
      <c r="F166" s="45"/>
      <c r="G166" s="60"/>
      <c r="H166" s="51"/>
      <c r="I166" s="42"/>
      <c r="J166" s="45"/>
      <c r="K166" s="63">
        <v>20.523569999999999</v>
      </c>
      <c r="L166" s="63">
        <v>81.412049999999994</v>
      </c>
      <c r="M166" s="50"/>
    </row>
    <row r="167" spans="2:13" ht="15">
      <c r="B167" s="50">
        <v>97</v>
      </c>
      <c r="C167" s="46" t="s">
        <v>230</v>
      </c>
      <c r="D167" s="46" t="s">
        <v>247</v>
      </c>
      <c r="E167" s="50">
        <v>1</v>
      </c>
      <c r="F167" s="50" t="s">
        <v>378</v>
      </c>
      <c r="G167" s="50">
        <v>0.43</v>
      </c>
      <c r="H167" s="51">
        <v>7.0000000000000007E-2</v>
      </c>
      <c r="I167" s="52">
        <v>40</v>
      </c>
      <c r="J167" s="50" t="s">
        <v>79</v>
      </c>
      <c r="K167" s="46">
        <v>20.517050999999999</v>
      </c>
      <c r="L167" s="46">
        <v>81.416730999999999</v>
      </c>
      <c r="M167" s="50">
        <v>1</v>
      </c>
    </row>
    <row r="168" spans="2:13" ht="30">
      <c r="B168" s="50">
        <v>98</v>
      </c>
      <c r="C168" s="46" t="s">
        <v>230</v>
      </c>
      <c r="D168" s="46" t="s">
        <v>248</v>
      </c>
      <c r="E168" s="50">
        <v>1</v>
      </c>
      <c r="F168" s="50" t="s">
        <v>378</v>
      </c>
      <c r="G168" s="50">
        <v>0.43</v>
      </c>
      <c r="H168" s="51">
        <v>7.0000000000000007E-2</v>
      </c>
      <c r="I168" s="52">
        <v>40</v>
      </c>
      <c r="J168" s="50" t="s">
        <v>79</v>
      </c>
      <c r="K168" s="45">
        <v>20.516952</v>
      </c>
      <c r="L168" s="45">
        <v>81.417850000000001</v>
      </c>
      <c r="M168" s="50">
        <v>1</v>
      </c>
    </row>
    <row r="169" spans="2:13" ht="30">
      <c r="B169" s="50">
        <v>99</v>
      </c>
      <c r="C169" s="46" t="s">
        <v>230</v>
      </c>
      <c r="D169" s="46" t="s">
        <v>249</v>
      </c>
      <c r="E169" s="50">
        <v>1</v>
      </c>
      <c r="F169" s="50" t="s">
        <v>378</v>
      </c>
      <c r="G169" s="50">
        <v>0.43</v>
      </c>
      <c r="H169" s="51">
        <v>7.0000000000000007E-2</v>
      </c>
      <c r="I169" s="52">
        <v>40</v>
      </c>
      <c r="J169" s="50" t="s">
        <v>79</v>
      </c>
      <c r="K169" s="46">
        <v>20.521992000000001</v>
      </c>
      <c r="L169" s="46">
        <v>81.412502000000003</v>
      </c>
      <c r="M169" s="50">
        <v>1</v>
      </c>
    </row>
    <row r="170" spans="2:13" ht="15">
      <c r="B170" s="50">
        <v>100</v>
      </c>
      <c r="C170" s="46" t="s">
        <v>230</v>
      </c>
      <c r="D170" s="46" t="s">
        <v>250</v>
      </c>
      <c r="E170" s="50">
        <v>1</v>
      </c>
      <c r="F170" s="50" t="s">
        <v>378</v>
      </c>
      <c r="G170" s="50">
        <v>0.43</v>
      </c>
      <c r="H170" s="51">
        <v>7.0000000000000007E-2</v>
      </c>
      <c r="I170" s="52">
        <v>40</v>
      </c>
      <c r="J170" s="50" t="s">
        <v>79</v>
      </c>
      <c r="K170" s="46" t="s">
        <v>231</v>
      </c>
      <c r="L170" s="46" t="s">
        <v>232</v>
      </c>
      <c r="M170" s="50">
        <v>1</v>
      </c>
    </row>
    <row r="171" spans="2:13" ht="30">
      <c r="B171" s="50">
        <v>101</v>
      </c>
      <c r="C171" s="46" t="s">
        <v>230</v>
      </c>
      <c r="D171" s="46" t="s">
        <v>251</v>
      </c>
      <c r="E171" s="50">
        <v>1</v>
      </c>
      <c r="F171" s="50" t="s">
        <v>378</v>
      </c>
      <c r="G171" s="50">
        <v>0.43</v>
      </c>
      <c r="H171" s="51">
        <v>7.0000000000000007E-2</v>
      </c>
      <c r="I171" s="52">
        <v>40</v>
      </c>
      <c r="J171" s="50" t="s">
        <v>79</v>
      </c>
      <c r="K171" s="46" t="s">
        <v>233</v>
      </c>
      <c r="L171" s="46" t="s">
        <v>234</v>
      </c>
      <c r="M171" s="50">
        <v>1</v>
      </c>
    </row>
    <row r="172" spans="2:13" ht="15">
      <c r="B172" s="50">
        <v>102</v>
      </c>
      <c r="C172" s="46" t="s">
        <v>230</v>
      </c>
      <c r="D172" s="46" t="s">
        <v>252</v>
      </c>
      <c r="E172" s="50">
        <v>1</v>
      </c>
      <c r="F172" s="50" t="s">
        <v>378</v>
      </c>
      <c r="G172" s="50">
        <v>0.43</v>
      </c>
      <c r="H172" s="51">
        <v>7.0000000000000007E-2</v>
      </c>
      <c r="I172" s="52">
        <v>40</v>
      </c>
      <c r="J172" s="50" t="s">
        <v>79</v>
      </c>
      <c r="K172" s="47" t="s">
        <v>235</v>
      </c>
      <c r="L172" s="47" t="s">
        <v>236</v>
      </c>
      <c r="M172" s="50">
        <v>1</v>
      </c>
    </row>
    <row r="173" spans="2:13" ht="15">
      <c r="B173" s="50">
        <v>103</v>
      </c>
      <c r="C173" s="46" t="s">
        <v>230</v>
      </c>
      <c r="D173" s="46" t="s">
        <v>253</v>
      </c>
      <c r="E173" s="50">
        <v>1</v>
      </c>
      <c r="F173" s="50" t="s">
        <v>378</v>
      </c>
      <c r="G173" s="50">
        <v>0.43</v>
      </c>
      <c r="H173" s="51">
        <v>7.0000000000000007E-2</v>
      </c>
      <c r="I173" s="52">
        <v>40</v>
      </c>
      <c r="J173" s="50" t="s">
        <v>79</v>
      </c>
      <c r="K173" s="47" t="s">
        <v>237</v>
      </c>
      <c r="L173" s="47" t="s">
        <v>238</v>
      </c>
      <c r="M173" s="50">
        <v>1</v>
      </c>
    </row>
    <row r="174" spans="2:13" ht="15">
      <c r="B174" s="50">
        <v>104</v>
      </c>
      <c r="C174" s="46" t="s">
        <v>230</v>
      </c>
      <c r="D174" s="46" t="s">
        <v>254</v>
      </c>
      <c r="E174" s="50">
        <v>1</v>
      </c>
      <c r="F174" s="50" t="s">
        <v>378</v>
      </c>
      <c r="G174" s="50">
        <v>0.43</v>
      </c>
      <c r="H174" s="51">
        <v>7.0000000000000007E-2</v>
      </c>
      <c r="I174" s="52">
        <v>40</v>
      </c>
      <c r="J174" s="50" t="s">
        <v>79</v>
      </c>
      <c r="K174" s="47" t="s">
        <v>239</v>
      </c>
      <c r="L174" s="47" t="s">
        <v>240</v>
      </c>
      <c r="M174" s="50">
        <v>1</v>
      </c>
    </row>
    <row r="175" spans="2:13" ht="15">
      <c r="B175" s="50">
        <v>105</v>
      </c>
      <c r="C175" s="46" t="s">
        <v>230</v>
      </c>
      <c r="D175" s="46" t="s">
        <v>255</v>
      </c>
      <c r="E175" s="50">
        <v>1</v>
      </c>
      <c r="F175" s="50" t="s">
        <v>378</v>
      </c>
      <c r="G175" s="50">
        <v>0.43</v>
      </c>
      <c r="H175" s="51">
        <v>7.0000000000000007E-2</v>
      </c>
      <c r="I175" s="52">
        <v>40</v>
      </c>
      <c r="J175" s="50" t="s">
        <v>79</v>
      </c>
      <c r="K175" s="47" t="s">
        <v>241</v>
      </c>
      <c r="L175" s="47" t="s">
        <v>242</v>
      </c>
      <c r="M175" s="50">
        <v>1</v>
      </c>
    </row>
    <row r="176" spans="2:13" ht="15">
      <c r="B176" s="50">
        <v>106</v>
      </c>
      <c r="C176" s="46" t="s">
        <v>230</v>
      </c>
      <c r="D176" s="46" t="s">
        <v>256</v>
      </c>
      <c r="E176" s="50">
        <v>1</v>
      </c>
      <c r="F176" s="50" t="s">
        <v>378</v>
      </c>
      <c r="G176" s="50">
        <v>0.43</v>
      </c>
      <c r="H176" s="51">
        <v>7.0000000000000007E-2</v>
      </c>
      <c r="I176" s="52">
        <v>40</v>
      </c>
      <c r="J176" s="50" t="s">
        <v>79</v>
      </c>
      <c r="K176" s="47" t="s">
        <v>243</v>
      </c>
      <c r="L176" s="47" t="s">
        <v>244</v>
      </c>
      <c r="M176" s="50">
        <v>1</v>
      </c>
    </row>
    <row r="177" spans="2:13" ht="15">
      <c r="B177" s="50">
        <v>107</v>
      </c>
      <c r="C177" s="46" t="s">
        <v>230</v>
      </c>
      <c r="D177" s="46" t="s">
        <v>257</v>
      </c>
      <c r="E177" s="50">
        <v>1</v>
      </c>
      <c r="F177" s="50" t="s">
        <v>378</v>
      </c>
      <c r="G177" s="50">
        <v>0.43</v>
      </c>
      <c r="H177" s="51">
        <v>7.0000000000000007E-2</v>
      </c>
      <c r="I177" s="52">
        <v>40</v>
      </c>
      <c r="J177" s="50" t="s">
        <v>79</v>
      </c>
      <c r="K177" s="47" t="s">
        <v>245</v>
      </c>
      <c r="L177" s="47" t="s">
        <v>246</v>
      </c>
      <c r="M177" s="50">
        <v>1</v>
      </c>
    </row>
    <row r="178" spans="2:13" ht="15">
      <c r="B178" s="50">
        <v>108</v>
      </c>
      <c r="C178" s="46" t="s">
        <v>230</v>
      </c>
      <c r="D178" s="46" t="s">
        <v>406</v>
      </c>
      <c r="E178" s="50">
        <v>1</v>
      </c>
      <c r="F178" s="50" t="s">
        <v>378</v>
      </c>
      <c r="G178" s="50">
        <v>0.43</v>
      </c>
      <c r="H178" s="51">
        <v>7.0000000000000007E-2</v>
      </c>
      <c r="I178" s="52">
        <v>40</v>
      </c>
      <c r="J178" s="50" t="s">
        <v>79</v>
      </c>
      <c r="K178" s="47" t="s">
        <v>409</v>
      </c>
      <c r="L178" s="47" t="s">
        <v>410</v>
      </c>
      <c r="M178" s="50"/>
    </row>
    <row r="179" spans="2:13" ht="15">
      <c r="B179" s="50">
        <v>109</v>
      </c>
      <c r="C179" s="46" t="s">
        <v>230</v>
      </c>
      <c r="D179" s="46" t="s">
        <v>407</v>
      </c>
      <c r="E179" s="50">
        <v>1</v>
      </c>
      <c r="F179" s="50" t="s">
        <v>378</v>
      </c>
      <c r="G179" s="50">
        <v>0.43</v>
      </c>
      <c r="H179" s="51">
        <v>7.0000000000000007E-2</v>
      </c>
      <c r="I179" s="52">
        <v>40</v>
      </c>
      <c r="J179" s="50" t="s">
        <v>79</v>
      </c>
      <c r="K179" s="47" t="s">
        <v>409</v>
      </c>
      <c r="L179" s="47" t="s">
        <v>410</v>
      </c>
      <c r="M179" s="50"/>
    </row>
    <row r="180" spans="2:13" ht="15">
      <c r="B180" s="50">
        <v>110</v>
      </c>
      <c r="C180" s="46" t="s">
        <v>230</v>
      </c>
      <c r="D180" s="46" t="s">
        <v>408</v>
      </c>
      <c r="E180" s="50">
        <v>1</v>
      </c>
      <c r="F180" s="50" t="s">
        <v>378</v>
      </c>
      <c r="G180" s="50">
        <v>0.43</v>
      </c>
      <c r="H180" s="51">
        <v>7.0000000000000007E-2</v>
      </c>
      <c r="I180" s="52">
        <v>40</v>
      </c>
      <c r="J180" s="50" t="s">
        <v>79</v>
      </c>
      <c r="K180" s="47" t="s">
        <v>409</v>
      </c>
      <c r="L180" s="47" t="s">
        <v>410</v>
      </c>
      <c r="M180" s="50"/>
    </row>
    <row r="181" spans="2:13" ht="30">
      <c r="B181" s="50">
        <v>111</v>
      </c>
      <c r="C181" s="46" t="s">
        <v>258</v>
      </c>
      <c r="D181" s="46" t="s">
        <v>259</v>
      </c>
      <c r="E181" s="50">
        <v>1</v>
      </c>
      <c r="F181" s="50" t="s">
        <v>379</v>
      </c>
      <c r="G181" s="50">
        <v>0.51</v>
      </c>
      <c r="H181" s="51">
        <v>7.0000000000000007E-2</v>
      </c>
      <c r="I181" s="52">
        <v>40</v>
      </c>
      <c r="J181" s="50" t="s">
        <v>79</v>
      </c>
      <c r="K181" s="46">
        <v>20.521083000000001</v>
      </c>
      <c r="L181" s="47" t="s">
        <v>365</v>
      </c>
      <c r="M181" s="50">
        <v>1</v>
      </c>
    </row>
    <row r="182" spans="2:13" ht="15">
      <c r="B182" s="50">
        <v>112</v>
      </c>
      <c r="C182" s="46" t="s">
        <v>258</v>
      </c>
      <c r="D182" s="45"/>
      <c r="E182" s="50">
        <v>1</v>
      </c>
      <c r="F182" s="50" t="s">
        <v>379</v>
      </c>
      <c r="G182" s="50">
        <v>0.51</v>
      </c>
      <c r="H182" s="51">
        <v>7.0000000000000007E-2</v>
      </c>
      <c r="I182" s="52">
        <v>40</v>
      </c>
      <c r="J182" s="50" t="s">
        <v>79</v>
      </c>
      <c r="K182" s="46" t="s">
        <v>264</v>
      </c>
      <c r="L182" s="46" t="s">
        <v>265</v>
      </c>
      <c r="M182" s="50">
        <v>1</v>
      </c>
    </row>
    <row r="183" spans="2:13" ht="30">
      <c r="B183" s="50">
        <v>113</v>
      </c>
      <c r="C183" s="46" t="s">
        <v>258</v>
      </c>
      <c r="D183" s="46" t="s">
        <v>260</v>
      </c>
      <c r="E183" s="50">
        <v>1</v>
      </c>
      <c r="F183" s="50" t="s">
        <v>379</v>
      </c>
      <c r="G183" s="50">
        <v>0.51</v>
      </c>
      <c r="H183" s="51">
        <v>7.0000000000000007E-2</v>
      </c>
      <c r="I183" s="52">
        <v>40</v>
      </c>
      <c r="J183" s="50" t="s">
        <v>79</v>
      </c>
      <c r="K183" s="46" t="s">
        <v>264</v>
      </c>
      <c r="L183" s="46" t="s">
        <v>265</v>
      </c>
      <c r="M183" s="50">
        <v>1</v>
      </c>
    </row>
    <row r="184" spans="2:13" ht="15">
      <c r="B184" s="50">
        <v>114</v>
      </c>
      <c r="C184" s="46" t="s">
        <v>258</v>
      </c>
      <c r="D184" s="46" t="s">
        <v>261</v>
      </c>
      <c r="E184" s="50">
        <v>1</v>
      </c>
      <c r="F184" s="50" t="s">
        <v>379</v>
      </c>
      <c r="G184" s="50">
        <v>0.51</v>
      </c>
      <c r="H184" s="51">
        <v>7.0000000000000007E-2</v>
      </c>
      <c r="I184" s="52">
        <v>40</v>
      </c>
      <c r="J184" s="50" t="s">
        <v>79</v>
      </c>
      <c r="K184" s="46" t="s">
        <v>266</v>
      </c>
      <c r="L184" s="46" t="s">
        <v>267</v>
      </c>
      <c r="M184" s="50">
        <v>1</v>
      </c>
    </row>
    <row r="185" spans="2:13" ht="30">
      <c r="B185" s="50">
        <v>115</v>
      </c>
      <c r="C185" s="46" t="s">
        <v>258</v>
      </c>
      <c r="D185" s="46" t="s">
        <v>262</v>
      </c>
      <c r="E185" s="50">
        <v>1</v>
      </c>
      <c r="F185" s="50" t="s">
        <v>379</v>
      </c>
      <c r="G185" s="50">
        <v>0.51</v>
      </c>
      <c r="H185" s="51">
        <v>7.0000000000000007E-2</v>
      </c>
      <c r="I185" s="52">
        <v>40</v>
      </c>
      <c r="J185" s="50" t="s">
        <v>79</v>
      </c>
      <c r="K185" s="47" t="s">
        <v>243</v>
      </c>
      <c r="L185" s="47" t="s">
        <v>244</v>
      </c>
      <c r="M185" s="50">
        <v>1</v>
      </c>
    </row>
    <row r="186" spans="2:13" ht="15">
      <c r="B186" s="50">
        <v>116</v>
      </c>
      <c r="C186" s="46" t="s">
        <v>258</v>
      </c>
      <c r="D186" s="46" t="s">
        <v>263</v>
      </c>
      <c r="E186" s="50">
        <v>1</v>
      </c>
      <c r="F186" s="50" t="s">
        <v>379</v>
      </c>
      <c r="G186" s="50">
        <v>0.51</v>
      </c>
      <c r="H186" s="51">
        <v>7.0000000000000007E-2</v>
      </c>
      <c r="I186" s="52">
        <v>40</v>
      </c>
      <c r="J186" s="50" t="s">
        <v>79</v>
      </c>
      <c r="K186" s="47" t="s">
        <v>268</v>
      </c>
      <c r="L186" s="47" t="s">
        <v>269</v>
      </c>
      <c r="M186" s="50">
        <v>1</v>
      </c>
    </row>
    <row r="187" spans="2:13" ht="25.5">
      <c r="B187" s="50">
        <v>117</v>
      </c>
      <c r="C187" s="45" t="s">
        <v>270</v>
      </c>
      <c r="D187" s="50" t="s">
        <v>271</v>
      </c>
      <c r="E187" s="50">
        <v>1</v>
      </c>
      <c r="F187" s="45" t="s">
        <v>272</v>
      </c>
      <c r="G187" s="53">
        <v>1.4239999999999999</v>
      </c>
      <c r="H187" s="51">
        <f t="shared" si="4"/>
        <v>1.3528</v>
      </c>
      <c r="I187" s="42">
        <v>809</v>
      </c>
      <c r="J187" s="50">
        <v>1.93</v>
      </c>
      <c r="K187" s="45" t="s">
        <v>278</v>
      </c>
      <c r="L187" s="45" t="s">
        <v>279</v>
      </c>
      <c r="M187" s="50">
        <v>1</v>
      </c>
    </row>
    <row r="188" spans="2:13" ht="25.5">
      <c r="B188" s="50">
        <v>118</v>
      </c>
      <c r="C188" s="45" t="s">
        <v>270</v>
      </c>
      <c r="D188" s="50" t="s">
        <v>271</v>
      </c>
      <c r="E188" s="50">
        <v>1</v>
      </c>
      <c r="F188" s="45" t="s">
        <v>273</v>
      </c>
      <c r="G188" s="53">
        <v>0.56499999999999995</v>
      </c>
      <c r="H188" s="51">
        <f t="shared" si="4"/>
        <v>0.53674999999999995</v>
      </c>
      <c r="I188" s="42">
        <v>321</v>
      </c>
      <c r="J188" s="50">
        <v>0.76</v>
      </c>
      <c r="K188" s="45" t="s">
        <v>280</v>
      </c>
      <c r="L188" s="45" t="s">
        <v>281</v>
      </c>
      <c r="M188" s="50">
        <v>1</v>
      </c>
    </row>
    <row r="189" spans="2:13" ht="25.5">
      <c r="B189" s="50">
        <v>119</v>
      </c>
      <c r="C189" s="45" t="s">
        <v>270</v>
      </c>
      <c r="D189" s="50" t="s">
        <v>271</v>
      </c>
      <c r="E189" s="50">
        <v>1</v>
      </c>
      <c r="F189" s="45" t="s">
        <v>111</v>
      </c>
      <c r="G189" s="53">
        <v>2.7410000000000001</v>
      </c>
      <c r="H189" s="51">
        <f t="shared" si="4"/>
        <v>2.6039500000000002</v>
      </c>
      <c r="I189" s="42">
        <v>1557</v>
      </c>
      <c r="J189" s="50">
        <v>3.73</v>
      </c>
      <c r="K189" s="45" t="s">
        <v>282</v>
      </c>
      <c r="L189" s="45" t="s">
        <v>283</v>
      </c>
      <c r="M189" s="50">
        <v>1</v>
      </c>
    </row>
    <row r="190" spans="2:13" ht="25.5">
      <c r="B190" s="50">
        <v>120</v>
      </c>
      <c r="C190" s="45" t="s">
        <v>270</v>
      </c>
      <c r="D190" s="50" t="s">
        <v>271</v>
      </c>
      <c r="E190" s="50">
        <v>1</v>
      </c>
      <c r="F190" s="45" t="s">
        <v>111</v>
      </c>
      <c r="G190" s="53">
        <v>2.7410000000000001</v>
      </c>
      <c r="H190" s="51">
        <f t="shared" si="4"/>
        <v>2.6039500000000002</v>
      </c>
      <c r="I190" s="42">
        <v>1557</v>
      </c>
      <c r="J190" s="50">
        <v>3.73</v>
      </c>
      <c r="K190" s="45" t="s">
        <v>284</v>
      </c>
      <c r="L190" s="45" t="s">
        <v>285</v>
      </c>
      <c r="M190" s="50">
        <v>1</v>
      </c>
    </row>
    <row r="191" spans="2:13" ht="25.5">
      <c r="B191" s="50">
        <v>121</v>
      </c>
      <c r="C191" s="45" t="s">
        <v>270</v>
      </c>
      <c r="D191" s="50" t="s">
        <v>271</v>
      </c>
      <c r="E191" s="50">
        <v>1</v>
      </c>
      <c r="F191" s="45" t="s">
        <v>111</v>
      </c>
      <c r="G191" s="53">
        <v>2.7410000000000001</v>
      </c>
      <c r="H191" s="51">
        <f t="shared" si="4"/>
        <v>2.6039500000000002</v>
      </c>
      <c r="I191" s="42">
        <v>1557</v>
      </c>
      <c r="J191" s="50">
        <v>3.73</v>
      </c>
      <c r="K191" s="45" t="s">
        <v>286</v>
      </c>
      <c r="L191" s="45" t="s">
        <v>287</v>
      </c>
      <c r="M191" s="50">
        <v>1</v>
      </c>
    </row>
    <row r="192" spans="2:13" ht="25.5">
      <c r="B192" s="50">
        <v>122</v>
      </c>
      <c r="C192" s="45" t="s">
        <v>270</v>
      </c>
      <c r="D192" s="50" t="s">
        <v>271</v>
      </c>
      <c r="E192" s="50">
        <v>1</v>
      </c>
      <c r="F192" s="45" t="s">
        <v>111</v>
      </c>
      <c r="G192" s="53">
        <v>2.7410000000000001</v>
      </c>
      <c r="H192" s="51">
        <f t="shared" si="4"/>
        <v>2.6039500000000002</v>
      </c>
      <c r="I192" s="42">
        <v>1557</v>
      </c>
      <c r="J192" s="50">
        <v>3.73</v>
      </c>
      <c r="K192" s="45" t="s">
        <v>288</v>
      </c>
      <c r="L192" s="45" t="s">
        <v>289</v>
      </c>
      <c r="M192" s="50">
        <v>1</v>
      </c>
    </row>
    <row r="193" spans="2:13" ht="25.5">
      <c r="B193" s="50">
        <v>123</v>
      </c>
      <c r="C193" s="45" t="s">
        <v>270</v>
      </c>
      <c r="D193" s="50" t="s">
        <v>271</v>
      </c>
      <c r="E193" s="50">
        <v>1</v>
      </c>
      <c r="F193" s="45" t="s">
        <v>274</v>
      </c>
      <c r="G193" s="53">
        <v>44.273000000000003</v>
      </c>
      <c r="H193" s="51">
        <f t="shared" si="4"/>
        <v>42.059350000000002</v>
      </c>
      <c r="I193" s="42">
        <v>25155</v>
      </c>
      <c r="J193" s="50">
        <v>47.34</v>
      </c>
      <c r="K193" s="45" t="s">
        <v>290</v>
      </c>
      <c r="L193" s="45" t="s">
        <v>291</v>
      </c>
      <c r="M193" s="50">
        <v>1</v>
      </c>
    </row>
    <row r="194" spans="2:13" ht="25.5">
      <c r="B194" s="50">
        <v>124</v>
      </c>
      <c r="C194" s="45" t="s">
        <v>270</v>
      </c>
      <c r="D194" s="50" t="s">
        <v>271</v>
      </c>
      <c r="E194" s="50">
        <v>1</v>
      </c>
      <c r="F194" s="45" t="s">
        <v>275</v>
      </c>
      <c r="G194" s="53">
        <v>10.275</v>
      </c>
      <c r="H194" s="51">
        <f t="shared" si="4"/>
        <v>9.7612500000000004</v>
      </c>
      <c r="I194" s="42">
        <v>5838</v>
      </c>
      <c r="J194" s="50">
        <v>11.19</v>
      </c>
      <c r="K194" s="45" t="s">
        <v>292</v>
      </c>
      <c r="L194" s="45" t="s">
        <v>293</v>
      </c>
      <c r="M194" s="50">
        <v>1</v>
      </c>
    </row>
    <row r="195" spans="2:13" ht="25.5">
      <c r="B195" s="50">
        <v>125</v>
      </c>
      <c r="C195" s="45" t="s">
        <v>270</v>
      </c>
      <c r="D195" s="50" t="s">
        <v>271</v>
      </c>
      <c r="E195" s="50">
        <v>1</v>
      </c>
      <c r="F195" s="45" t="s">
        <v>275</v>
      </c>
      <c r="G195" s="53">
        <v>10.275</v>
      </c>
      <c r="H195" s="51">
        <f t="shared" si="4"/>
        <v>9.7612500000000004</v>
      </c>
      <c r="I195" s="42">
        <v>5838</v>
      </c>
      <c r="J195" s="50">
        <v>11.19</v>
      </c>
      <c r="K195" s="45" t="s">
        <v>292</v>
      </c>
      <c r="L195" s="45" t="s">
        <v>294</v>
      </c>
      <c r="M195" s="50">
        <v>1</v>
      </c>
    </row>
    <row r="196" spans="2:13" ht="25.5">
      <c r="B196" s="50">
        <v>126</v>
      </c>
      <c r="C196" s="45" t="s">
        <v>277</v>
      </c>
      <c r="D196" s="50" t="s">
        <v>271</v>
      </c>
      <c r="E196" s="50">
        <v>1</v>
      </c>
      <c r="F196" s="50" t="s">
        <v>276</v>
      </c>
      <c r="G196" s="53">
        <v>50.406999999999996</v>
      </c>
      <c r="H196" s="51">
        <f t="shared" ref="H196:H203" si="5">G196/100*95</f>
        <v>47.886650000000003</v>
      </c>
      <c r="I196" s="42">
        <v>28640</v>
      </c>
      <c r="J196" s="50">
        <v>68.8</v>
      </c>
      <c r="K196" s="45" t="s">
        <v>295</v>
      </c>
      <c r="L196" s="45" t="s">
        <v>296</v>
      </c>
      <c r="M196" s="50">
        <v>1</v>
      </c>
    </row>
    <row r="197" spans="2:13" ht="15">
      <c r="B197" s="50">
        <v>127</v>
      </c>
      <c r="C197" s="48" t="s">
        <v>297</v>
      </c>
      <c r="D197" s="50" t="s">
        <v>271</v>
      </c>
      <c r="E197" s="50">
        <v>1</v>
      </c>
      <c r="F197" s="50" t="s">
        <v>276</v>
      </c>
      <c r="G197" s="49">
        <v>50.406999999999996</v>
      </c>
      <c r="H197" s="51">
        <f t="shared" si="5"/>
        <v>47.886650000000003</v>
      </c>
      <c r="I197" s="49">
        <v>28640</v>
      </c>
      <c r="J197" s="50">
        <v>68.8</v>
      </c>
      <c r="K197" s="50">
        <v>22.485128</v>
      </c>
      <c r="L197" s="50">
        <v>81.266701999999995</v>
      </c>
      <c r="M197" s="50">
        <v>1</v>
      </c>
    </row>
    <row r="198" spans="2:13">
      <c r="B198" s="50">
        <v>128</v>
      </c>
      <c r="C198" s="45" t="s">
        <v>114</v>
      </c>
      <c r="D198" s="50" t="s">
        <v>271</v>
      </c>
      <c r="E198" s="50">
        <v>1</v>
      </c>
      <c r="F198" s="50" t="s">
        <v>274</v>
      </c>
      <c r="G198" s="53">
        <v>34.686999999999998</v>
      </c>
      <c r="H198" s="51">
        <f t="shared" si="5"/>
        <v>32.952649999999998</v>
      </c>
      <c r="I198" s="42">
        <v>19709</v>
      </c>
      <c r="J198" s="50">
        <v>47.34</v>
      </c>
      <c r="K198" s="50">
        <v>22.479634000000001</v>
      </c>
      <c r="L198" s="50">
        <v>81.266097000000002</v>
      </c>
      <c r="M198" s="50">
        <v>1</v>
      </c>
    </row>
    <row r="199" spans="2:13">
      <c r="B199" s="50">
        <v>129</v>
      </c>
      <c r="C199" s="45" t="s">
        <v>114</v>
      </c>
      <c r="D199" s="50" t="s">
        <v>271</v>
      </c>
      <c r="E199" s="50">
        <v>1</v>
      </c>
      <c r="F199" s="50" t="s">
        <v>298</v>
      </c>
      <c r="G199" s="53">
        <v>115.149</v>
      </c>
      <c r="H199" s="51">
        <f t="shared" si="5"/>
        <v>109.39155</v>
      </c>
      <c r="I199" s="42">
        <v>65426</v>
      </c>
      <c r="J199" s="50">
        <v>157.18</v>
      </c>
      <c r="K199" s="50">
        <v>22.476682</v>
      </c>
      <c r="L199" s="50">
        <v>81.269735999999995</v>
      </c>
      <c r="M199" s="50">
        <v>1</v>
      </c>
    </row>
    <row r="200" spans="2:13">
      <c r="B200" s="50">
        <v>130</v>
      </c>
      <c r="C200" s="45" t="s">
        <v>114</v>
      </c>
      <c r="D200" s="50" t="s">
        <v>271</v>
      </c>
      <c r="E200" s="50">
        <v>1</v>
      </c>
      <c r="F200" s="50" t="s">
        <v>298</v>
      </c>
      <c r="G200" s="53">
        <v>115.149</v>
      </c>
      <c r="H200" s="51">
        <f t="shared" si="5"/>
        <v>109.39155</v>
      </c>
      <c r="I200" s="42">
        <v>65426</v>
      </c>
      <c r="J200" s="50">
        <v>157.18</v>
      </c>
      <c r="K200" s="50">
        <v>22.473911000000001</v>
      </c>
      <c r="L200" s="50">
        <v>81.271173000000005</v>
      </c>
      <c r="M200" s="50">
        <v>1</v>
      </c>
    </row>
    <row r="201" spans="2:13">
      <c r="B201" s="50">
        <v>131</v>
      </c>
      <c r="C201" s="45" t="s">
        <v>114</v>
      </c>
      <c r="D201" s="50" t="s">
        <v>271</v>
      </c>
      <c r="E201" s="50">
        <v>1</v>
      </c>
      <c r="F201" s="50" t="s">
        <v>276</v>
      </c>
      <c r="G201" s="53">
        <v>50.406999999999996</v>
      </c>
      <c r="H201" s="51">
        <f t="shared" si="5"/>
        <v>47.886650000000003</v>
      </c>
      <c r="I201" s="42">
        <v>28640</v>
      </c>
      <c r="J201" s="50">
        <v>68.8</v>
      </c>
      <c r="K201" s="50">
        <v>22.478755</v>
      </c>
      <c r="L201" s="50">
        <v>81.269113000000004</v>
      </c>
      <c r="M201" s="50">
        <v>1</v>
      </c>
    </row>
    <row r="202" spans="2:13">
      <c r="B202" s="50">
        <v>132</v>
      </c>
      <c r="C202" s="45" t="s">
        <v>114</v>
      </c>
      <c r="D202" s="50" t="s">
        <v>271</v>
      </c>
      <c r="E202" s="50">
        <v>1</v>
      </c>
      <c r="F202" s="50" t="s">
        <v>276</v>
      </c>
      <c r="G202" s="53">
        <v>50.406999999999996</v>
      </c>
      <c r="H202" s="51">
        <f t="shared" si="5"/>
        <v>47.886650000000003</v>
      </c>
      <c r="I202" s="42">
        <v>28640</v>
      </c>
      <c r="J202" s="50">
        <v>68.8</v>
      </c>
      <c r="K202" s="50">
        <v>22.478041000000001</v>
      </c>
      <c r="L202" s="50">
        <v>81.267799999999994</v>
      </c>
      <c r="M202" s="50">
        <v>1</v>
      </c>
    </row>
    <row r="203" spans="2:13">
      <c r="B203" s="50">
        <v>133</v>
      </c>
      <c r="C203" s="45" t="s">
        <v>114</v>
      </c>
      <c r="D203" s="50" t="s">
        <v>271</v>
      </c>
      <c r="E203" s="50">
        <v>1</v>
      </c>
      <c r="F203" s="50" t="s">
        <v>299</v>
      </c>
      <c r="G203" s="53">
        <v>21.896999999999998</v>
      </c>
      <c r="H203" s="51">
        <f t="shared" si="5"/>
        <v>20.802150000000001</v>
      </c>
      <c r="I203" s="42">
        <v>12441</v>
      </c>
      <c r="J203" s="50">
        <v>29.88</v>
      </c>
      <c r="K203" s="50">
        <v>22.474405999999998</v>
      </c>
      <c r="L203" s="50">
        <v>81.269965999999997</v>
      </c>
      <c r="M203" s="50">
        <v>1</v>
      </c>
    </row>
    <row r="204" spans="2:13" ht="25.5">
      <c r="B204" s="50">
        <v>134</v>
      </c>
      <c r="C204" s="45" t="s">
        <v>300</v>
      </c>
      <c r="D204" s="50" t="s">
        <v>271</v>
      </c>
      <c r="E204" s="50">
        <v>1</v>
      </c>
      <c r="F204" s="41">
        <v>3.5</v>
      </c>
      <c r="G204" s="53">
        <v>7.89</v>
      </c>
      <c r="H204" s="51">
        <f>G204/100*60</f>
        <v>4.734</v>
      </c>
      <c r="I204" s="42">
        <v>2943</v>
      </c>
      <c r="J204" s="41">
        <v>3.5</v>
      </c>
      <c r="K204" s="45" t="s">
        <v>301</v>
      </c>
      <c r="L204" s="45" t="s">
        <v>302</v>
      </c>
      <c r="M204" s="50">
        <v>1</v>
      </c>
    </row>
    <row r="205" spans="2:13">
      <c r="B205" s="50">
        <v>135</v>
      </c>
      <c r="C205" s="49" t="s">
        <v>303</v>
      </c>
      <c r="D205" s="50" t="s">
        <v>271</v>
      </c>
      <c r="E205" s="50">
        <v>1</v>
      </c>
      <c r="F205" s="50">
        <v>3</v>
      </c>
      <c r="G205" s="41">
        <v>50.44</v>
      </c>
      <c r="H205" s="41">
        <v>8.48</v>
      </c>
      <c r="I205" s="41">
        <v>4878</v>
      </c>
      <c r="J205" s="50">
        <v>3</v>
      </c>
      <c r="K205" s="49" t="s">
        <v>306</v>
      </c>
      <c r="L205" s="49" t="s">
        <v>307</v>
      </c>
      <c r="M205" s="50">
        <v>1</v>
      </c>
    </row>
    <row r="206" spans="2:13">
      <c r="B206" s="50">
        <v>136</v>
      </c>
      <c r="C206" s="49" t="s">
        <v>304</v>
      </c>
      <c r="D206" s="50" t="s">
        <v>271</v>
      </c>
      <c r="E206" s="50">
        <v>1</v>
      </c>
      <c r="F206" s="50">
        <v>1</v>
      </c>
      <c r="G206" s="41">
        <v>0.8</v>
      </c>
      <c r="H206" s="43">
        <f t="shared" ref="H206:H207" si="6">G206*0.93</f>
        <v>0.74400000000000011</v>
      </c>
      <c r="I206" s="41">
        <v>454</v>
      </c>
      <c r="J206" s="50">
        <v>1</v>
      </c>
      <c r="K206" s="49" t="s">
        <v>308</v>
      </c>
      <c r="L206" s="49" t="s">
        <v>309</v>
      </c>
      <c r="M206" s="50">
        <v>1</v>
      </c>
    </row>
    <row r="207" spans="2:13">
      <c r="B207" s="50">
        <v>137</v>
      </c>
      <c r="C207" s="49" t="s">
        <v>305</v>
      </c>
      <c r="D207" s="50" t="s">
        <v>271</v>
      </c>
      <c r="E207" s="50">
        <v>1</v>
      </c>
      <c r="F207" s="50">
        <v>1</v>
      </c>
      <c r="G207" s="41">
        <v>0.8</v>
      </c>
      <c r="H207" s="43">
        <f t="shared" si="6"/>
        <v>0.74400000000000011</v>
      </c>
      <c r="I207" s="41">
        <v>454</v>
      </c>
      <c r="J207" s="50">
        <v>1</v>
      </c>
      <c r="K207" s="49">
        <v>20.523569999999999</v>
      </c>
      <c r="L207" s="49">
        <v>81.412049999999994</v>
      </c>
      <c r="M207" s="50">
        <v>1</v>
      </c>
    </row>
    <row r="208" spans="2:13" ht="25.5">
      <c r="B208" s="50">
        <v>138</v>
      </c>
      <c r="C208" s="45" t="s">
        <v>310</v>
      </c>
      <c r="D208" s="50" t="s">
        <v>271</v>
      </c>
      <c r="E208" s="50">
        <v>1</v>
      </c>
      <c r="F208" s="41">
        <v>5</v>
      </c>
      <c r="G208" s="43">
        <v>1.74</v>
      </c>
      <c r="H208" s="43">
        <f>G208*0.15</f>
        <v>0.26100000000000001</v>
      </c>
      <c r="I208" s="44">
        <v>148</v>
      </c>
      <c r="J208" s="41">
        <v>10</v>
      </c>
      <c r="K208" s="45" t="s">
        <v>311</v>
      </c>
      <c r="L208" s="45" t="s">
        <v>312</v>
      </c>
      <c r="M208" s="50">
        <v>1</v>
      </c>
    </row>
    <row r="209" spans="2:13" ht="25.5">
      <c r="B209" s="50">
        <v>139</v>
      </c>
      <c r="C209" s="45" t="s">
        <v>310</v>
      </c>
      <c r="D209" s="50" t="s">
        <v>271</v>
      </c>
      <c r="E209" s="50">
        <v>1</v>
      </c>
      <c r="F209" s="41">
        <v>5</v>
      </c>
      <c r="G209" s="43">
        <v>1.74</v>
      </c>
      <c r="H209" s="43">
        <f>G209*0.93</f>
        <v>1.6182000000000001</v>
      </c>
      <c r="I209" s="44">
        <v>148</v>
      </c>
      <c r="J209" s="41">
        <v>10</v>
      </c>
      <c r="K209" s="45" t="s">
        <v>313</v>
      </c>
      <c r="L209" s="45" t="s">
        <v>314</v>
      </c>
      <c r="M209" s="50">
        <v>1</v>
      </c>
    </row>
    <row r="210" spans="2:13" ht="25.5">
      <c r="B210" s="50">
        <v>140</v>
      </c>
      <c r="C210" s="45" t="s">
        <v>310</v>
      </c>
      <c r="D210" s="50" t="s">
        <v>271</v>
      </c>
      <c r="E210" s="50">
        <v>1</v>
      </c>
      <c r="F210" s="41">
        <v>5</v>
      </c>
      <c r="G210" s="43">
        <v>1.74</v>
      </c>
      <c r="H210" s="43">
        <f>G210*0.93</f>
        <v>1.6182000000000001</v>
      </c>
      <c r="I210" s="44">
        <v>148</v>
      </c>
      <c r="J210" s="41">
        <v>10</v>
      </c>
      <c r="K210" s="45" t="s">
        <v>315</v>
      </c>
      <c r="L210" s="45" t="s">
        <v>316</v>
      </c>
      <c r="M210" s="50">
        <v>1</v>
      </c>
    </row>
    <row r="211" spans="2:13" ht="25.5">
      <c r="B211" s="50">
        <v>141</v>
      </c>
      <c r="C211" s="45" t="s">
        <v>310</v>
      </c>
      <c r="D211" s="50" t="s">
        <v>271</v>
      </c>
      <c r="E211" s="50">
        <v>1</v>
      </c>
      <c r="F211" s="41">
        <v>5</v>
      </c>
      <c r="G211" s="43">
        <v>1.74</v>
      </c>
      <c r="H211" s="43">
        <f>G211*0.93</f>
        <v>1.6182000000000001</v>
      </c>
      <c r="I211" s="44">
        <v>148</v>
      </c>
      <c r="J211" s="41">
        <v>10</v>
      </c>
      <c r="K211" s="45" t="s">
        <v>317</v>
      </c>
      <c r="L211" s="45" t="s">
        <v>318</v>
      </c>
      <c r="M211" s="50">
        <v>1</v>
      </c>
    </row>
    <row r="212" spans="2:13" ht="25.5">
      <c r="B212" s="50">
        <v>142</v>
      </c>
      <c r="C212" s="45" t="s">
        <v>310</v>
      </c>
      <c r="D212" s="50" t="s">
        <v>271</v>
      </c>
      <c r="E212" s="50">
        <v>1</v>
      </c>
      <c r="F212" s="41">
        <v>5</v>
      </c>
      <c r="G212" s="43">
        <v>1.74</v>
      </c>
      <c r="H212" s="43">
        <f>G212*0.93</f>
        <v>1.6182000000000001</v>
      </c>
      <c r="I212" s="44">
        <v>148</v>
      </c>
      <c r="J212" s="41">
        <v>10</v>
      </c>
      <c r="K212" s="45" t="s">
        <v>319</v>
      </c>
      <c r="L212" s="45" t="s">
        <v>320</v>
      </c>
      <c r="M212" s="50">
        <v>1</v>
      </c>
    </row>
    <row r="213" spans="2:13" ht="25.5">
      <c r="B213" s="50">
        <v>143</v>
      </c>
      <c r="C213" s="45" t="s">
        <v>321</v>
      </c>
      <c r="D213" s="50" t="s">
        <v>271</v>
      </c>
      <c r="E213" s="50">
        <v>1</v>
      </c>
      <c r="F213" s="50" t="s">
        <v>324</v>
      </c>
      <c r="G213" s="56">
        <v>244.18</v>
      </c>
      <c r="H213" s="56">
        <f t="shared" ref="H213:H226" si="7">G213*0.93</f>
        <v>227.08740000000003</v>
      </c>
      <c r="I213" s="42">
        <v>138739</v>
      </c>
      <c r="J213" s="41">
        <v>194.64</v>
      </c>
      <c r="K213" s="45" t="s">
        <v>322</v>
      </c>
      <c r="L213" s="45" t="s">
        <v>323</v>
      </c>
      <c r="M213" s="50">
        <v>1</v>
      </c>
    </row>
    <row r="214" spans="2:13" ht="25.5">
      <c r="B214" s="50">
        <v>144</v>
      </c>
      <c r="C214" s="45" t="s">
        <v>325</v>
      </c>
      <c r="D214" s="50" t="s">
        <v>271</v>
      </c>
      <c r="E214" s="50">
        <v>1</v>
      </c>
      <c r="F214" s="50">
        <v>2</v>
      </c>
      <c r="G214" s="53">
        <v>1.6</v>
      </c>
      <c r="H214" s="56">
        <f>G214*0.4</f>
        <v>0.64000000000000012</v>
      </c>
      <c r="I214" s="42">
        <v>455</v>
      </c>
      <c r="J214" s="50">
        <v>2</v>
      </c>
      <c r="K214" s="45" t="s">
        <v>301</v>
      </c>
      <c r="L214" s="45" t="s">
        <v>302</v>
      </c>
      <c r="M214" s="50">
        <v>1</v>
      </c>
    </row>
    <row r="215" spans="2:13" ht="25.5">
      <c r="B215" s="50">
        <v>145</v>
      </c>
      <c r="C215" s="45" t="s">
        <v>325</v>
      </c>
      <c r="D215" s="50" t="s">
        <v>271</v>
      </c>
      <c r="E215" s="50">
        <v>1</v>
      </c>
      <c r="F215" s="50">
        <v>2.5</v>
      </c>
      <c r="G215" s="53">
        <v>2.4</v>
      </c>
      <c r="H215" s="56">
        <f>G215*0.4</f>
        <v>0.96</v>
      </c>
      <c r="I215" s="42">
        <v>682</v>
      </c>
      <c r="J215" s="50">
        <v>2.5</v>
      </c>
      <c r="K215" s="45" t="s">
        <v>351</v>
      </c>
      <c r="L215" s="45" t="s">
        <v>352</v>
      </c>
      <c r="M215" s="50">
        <v>1</v>
      </c>
    </row>
    <row r="216" spans="2:13" ht="25.5">
      <c r="B216" s="50">
        <v>146</v>
      </c>
      <c r="C216" s="45" t="s">
        <v>326</v>
      </c>
      <c r="D216" s="50" t="s">
        <v>271</v>
      </c>
      <c r="E216" s="50">
        <v>1</v>
      </c>
      <c r="F216" s="45">
        <v>8</v>
      </c>
      <c r="G216" s="43">
        <v>2.5999999999999999E-2</v>
      </c>
      <c r="H216" s="43">
        <f t="shared" si="7"/>
        <v>2.418E-2</v>
      </c>
      <c r="I216" s="42">
        <v>11</v>
      </c>
      <c r="J216" s="45">
        <v>1</v>
      </c>
      <c r="K216" s="45" t="s">
        <v>330</v>
      </c>
      <c r="L216" s="45" t="s">
        <v>331</v>
      </c>
      <c r="M216" s="50">
        <v>1</v>
      </c>
    </row>
    <row r="217" spans="2:13" ht="25.5">
      <c r="B217" s="50">
        <v>147</v>
      </c>
      <c r="C217" s="45" t="s">
        <v>326</v>
      </c>
      <c r="D217" s="50" t="s">
        <v>271</v>
      </c>
      <c r="E217" s="50">
        <v>1</v>
      </c>
      <c r="F217" s="45">
        <v>7</v>
      </c>
      <c r="G217" s="43">
        <v>5.1999999999999998E-2</v>
      </c>
      <c r="H217" s="43">
        <f t="shared" si="7"/>
        <v>4.836E-2</v>
      </c>
      <c r="I217" s="42">
        <v>23</v>
      </c>
      <c r="J217" s="45">
        <v>1</v>
      </c>
      <c r="K217" s="45" t="s">
        <v>332</v>
      </c>
      <c r="L217" s="45" t="s">
        <v>333</v>
      </c>
      <c r="M217" s="50">
        <v>1</v>
      </c>
    </row>
    <row r="218" spans="2:13" ht="25.5">
      <c r="B218" s="50">
        <v>148</v>
      </c>
      <c r="C218" s="45" t="s">
        <v>326</v>
      </c>
      <c r="D218" s="50" t="s">
        <v>271</v>
      </c>
      <c r="E218" s="50">
        <v>1</v>
      </c>
      <c r="F218" s="45">
        <v>10</v>
      </c>
      <c r="G218" s="43">
        <v>7.8E-2</v>
      </c>
      <c r="H218" s="43">
        <f t="shared" si="7"/>
        <v>7.2540000000000007E-2</v>
      </c>
      <c r="I218" s="42">
        <v>34</v>
      </c>
      <c r="J218" s="45">
        <v>1</v>
      </c>
      <c r="K218" s="45" t="s">
        <v>334</v>
      </c>
      <c r="L218" s="45" t="s">
        <v>335</v>
      </c>
      <c r="M218" s="50">
        <v>1</v>
      </c>
    </row>
    <row r="219" spans="2:13" ht="25.5">
      <c r="B219" s="50">
        <v>149</v>
      </c>
      <c r="C219" s="45" t="s">
        <v>326</v>
      </c>
      <c r="D219" s="50" t="s">
        <v>271</v>
      </c>
      <c r="E219" s="50">
        <v>1</v>
      </c>
      <c r="F219" s="45">
        <v>6</v>
      </c>
      <c r="G219" s="43">
        <v>0.104</v>
      </c>
      <c r="H219" s="43">
        <f t="shared" si="7"/>
        <v>9.672E-2</v>
      </c>
      <c r="I219" s="42">
        <v>45</v>
      </c>
      <c r="J219" s="45">
        <v>1</v>
      </c>
      <c r="K219" s="45" t="s">
        <v>336</v>
      </c>
      <c r="L219" s="45" t="s">
        <v>337</v>
      </c>
      <c r="M219" s="50">
        <v>1</v>
      </c>
    </row>
    <row r="220" spans="2:13" ht="25.5">
      <c r="B220" s="50">
        <v>150</v>
      </c>
      <c r="C220" s="45" t="s">
        <v>326</v>
      </c>
      <c r="D220" s="50" t="s">
        <v>271</v>
      </c>
      <c r="E220" s="50">
        <v>1</v>
      </c>
      <c r="F220" s="45">
        <v>5</v>
      </c>
      <c r="G220" s="43">
        <v>0.13</v>
      </c>
      <c r="H220" s="43">
        <f t="shared" si="7"/>
        <v>0.12090000000000001</v>
      </c>
      <c r="I220" s="42">
        <v>57</v>
      </c>
      <c r="J220" s="45">
        <v>1</v>
      </c>
      <c r="K220" s="45" t="s">
        <v>338</v>
      </c>
      <c r="L220" s="45" t="s">
        <v>339</v>
      </c>
      <c r="M220" s="50">
        <v>1</v>
      </c>
    </row>
    <row r="221" spans="2:13" ht="25.5">
      <c r="B221" s="50">
        <v>151</v>
      </c>
      <c r="C221" s="45" t="s">
        <v>326</v>
      </c>
      <c r="D221" s="50" t="s">
        <v>271</v>
      </c>
      <c r="E221" s="50">
        <v>1</v>
      </c>
      <c r="F221" s="45">
        <v>3</v>
      </c>
      <c r="G221" s="43">
        <v>0.156</v>
      </c>
      <c r="H221" s="43">
        <f t="shared" si="7"/>
        <v>0.14508000000000001</v>
      </c>
      <c r="I221" s="42">
        <v>68</v>
      </c>
      <c r="J221" s="45">
        <v>1</v>
      </c>
      <c r="K221" s="45" t="s">
        <v>338</v>
      </c>
      <c r="L221" s="45" t="s">
        <v>340</v>
      </c>
      <c r="M221" s="50">
        <v>1</v>
      </c>
    </row>
    <row r="222" spans="2:13" ht="25.5">
      <c r="B222" s="50">
        <v>152</v>
      </c>
      <c r="C222" s="45" t="s">
        <v>326</v>
      </c>
      <c r="D222" s="50" t="s">
        <v>271</v>
      </c>
      <c r="E222" s="50">
        <v>1</v>
      </c>
      <c r="F222" s="45">
        <v>6</v>
      </c>
      <c r="G222" s="43">
        <v>0.182</v>
      </c>
      <c r="H222" s="43">
        <f t="shared" si="7"/>
        <v>0.16925999999999999</v>
      </c>
      <c r="I222" s="42">
        <v>80</v>
      </c>
      <c r="J222" s="45">
        <v>1</v>
      </c>
      <c r="K222" s="45" t="s">
        <v>341</v>
      </c>
      <c r="L222" s="45" t="s">
        <v>342</v>
      </c>
      <c r="M222" s="50">
        <v>1</v>
      </c>
    </row>
    <row r="223" spans="2:13" ht="25.5">
      <c r="B223" s="50">
        <v>153</v>
      </c>
      <c r="C223" s="45" t="s">
        <v>326</v>
      </c>
      <c r="D223" s="50" t="s">
        <v>271</v>
      </c>
      <c r="E223" s="50">
        <v>1</v>
      </c>
      <c r="F223" s="45">
        <v>4</v>
      </c>
      <c r="G223" s="43">
        <v>0.20799999999999999</v>
      </c>
      <c r="H223" s="43">
        <f t="shared" si="7"/>
        <v>0.19344</v>
      </c>
      <c r="I223" s="42">
        <v>91</v>
      </c>
      <c r="J223" s="45">
        <v>1</v>
      </c>
      <c r="K223" s="45" t="s">
        <v>343</v>
      </c>
      <c r="L223" s="45" t="s">
        <v>344</v>
      </c>
      <c r="M223" s="50">
        <v>1</v>
      </c>
    </row>
    <row r="224" spans="2:13" ht="25.5">
      <c r="B224" s="50">
        <v>154</v>
      </c>
      <c r="C224" s="45" t="s">
        <v>326</v>
      </c>
      <c r="D224" s="50" t="s">
        <v>271</v>
      </c>
      <c r="E224" s="50">
        <v>1</v>
      </c>
      <c r="F224" s="45">
        <v>4</v>
      </c>
      <c r="G224" s="43">
        <v>0.23400000000000001</v>
      </c>
      <c r="H224" s="43">
        <f t="shared" si="7"/>
        <v>0.21762000000000004</v>
      </c>
      <c r="I224" s="42">
        <v>102</v>
      </c>
      <c r="J224" s="45">
        <v>1</v>
      </c>
      <c r="K224" s="45" t="s">
        <v>345</v>
      </c>
      <c r="L224" s="45" t="s">
        <v>346</v>
      </c>
      <c r="M224" s="50">
        <v>1</v>
      </c>
    </row>
    <row r="225" spans="2:13" ht="25.5">
      <c r="B225" s="50">
        <v>155</v>
      </c>
      <c r="C225" s="45" t="s">
        <v>326</v>
      </c>
      <c r="D225" s="50" t="s">
        <v>271</v>
      </c>
      <c r="E225" s="50">
        <v>1</v>
      </c>
      <c r="F225" s="45">
        <v>5</v>
      </c>
      <c r="G225" s="43">
        <v>0.26</v>
      </c>
      <c r="H225" s="43">
        <f t="shared" si="7"/>
        <v>0.24180000000000001</v>
      </c>
      <c r="I225" s="42">
        <v>114</v>
      </c>
      <c r="J225" s="45">
        <v>1</v>
      </c>
      <c r="K225" s="45" t="s">
        <v>347</v>
      </c>
      <c r="L225" s="45" t="s">
        <v>348</v>
      </c>
      <c r="M225" s="50">
        <v>1</v>
      </c>
    </row>
    <row r="226" spans="2:13" ht="25.5">
      <c r="B226" s="50">
        <v>156</v>
      </c>
      <c r="C226" s="45" t="s">
        <v>326</v>
      </c>
      <c r="D226" s="50" t="s">
        <v>271</v>
      </c>
      <c r="E226" s="50">
        <v>1</v>
      </c>
      <c r="F226" s="45">
        <v>5</v>
      </c>
      <c r="G226" s="43">
        <v>0.28599999999999998</v>
      </c>
      <c r="H226" s="43">
        <f t="shared" si="7"/>
        <v>0.26597999999999999</v>
      </c>
      <c r="I226" s="42">
        <v>125</v>
      </c>
      <c r="J226" s="45">
        <v>1</v>
      </c>
      <c r="K226" s="45" t="s">
        <v>349</v>
      </c>
      <c r="L226" s="45" t="s">
        <v>350</v>
      </c>
      <c r="M226" s="50">
        <v>1</v>
      </c>
    </row>
    <row r="227" spans="2:13" ht="25.5">
      <c r="B227" s="50">
        <v>157</v>
      </c>
      <c r="C227" s="45" t="s">
        <v>327</v>
      </c>
      <c r="D227" s="50" t="s">
        <v>271</v>
      </c>
      <c r="E227" s="50">
        <v>1</v>
      </c>
      <c r="F227" s="50">
        <v>3.24</v>
      </c>
      <c r="G227" s="50">
        <v>1.47</v>
      </c>
      <c r="H227" s="51">
        <v>1.31</v>
      </c>
      <c r="I227" s="52">
        <v>748</v>
      </c>
      <c r="J227" s="50">
        <v>3.24</v>
      </c>
      <c r="K227" s="45" t="s">
        <v>328</v>
      </c>
      <c r="L227" s="45" t="s">
        <v>329</v>
      </c>
      <c r="M227" s="50">
        <v>1</v>
      </c>
    </row>
    <row r="228" spans="2:13" s="55" customFormat="1" ht="28.5" customHeight="1">
      <c r="B228" s="64" t="s">
        <v>80</v>
      </c>
      <c r="C228" s="64"/>
      <c r="D228" s="54"/>
      <c r="E228" s="54"/>
      <c r="F228" s="54"/>
      <c r="G228" s="54">
        <f>SUM(G71:G227)</f>
        <v>994.8555200000003</v>
      </c>
      <c r="H228" s="54">
        <f>SUM(H71:H227)</f>
        <v>886.79401359999986</v>
      </c>
      <c r="I228" s="54">
        <f>SUM(I71:I227)</f>
        <v>543277</v>
      </c>
      <c r="J228" s="54">
        <f>SUM(J71:J227)</f>
        <v>1153.9799999999998</v>
      </c>
      <c r="K228" s="54"/>
      <c r="L228" s="54"/>
      <c r="M228" s="54"/>
    </row>
  </sheetData>
  <protectedRanges>
    <protectedRange sqref="C71:C74" name="Range10_1_3"/>
    <protectedRange sqref="C75:C78" name="Range10_1_4"/>
    <protectedRange sqref="C79" name="Range10_1_8"/>
    <protectedRange sqref="C80:C81" name="Range10_1_1_2"/>
    <protectedRange sqref="C82:C93" name="Range10_1_9"/>
    <protectedRange sqref="D75:D78" name="Range10_1_4_1"/>
    <protectedRange sqref="D79" name="Range10_1_8_1"/>
    <protectedRange sqref="D80:D81" name="Range10_1_1_2_1"/>
    <protectedRange sqref="K71:L71 K73:L74" name="Range10_1_3_2"/>
    <protectedRange sqref="K79:L79" name="Range10_1_8_2"/>
    <protectedRange sqref="K80:L81" name="Range10_1_1_2_2"/>
    <protectedRange sqref="K82:L83" name="Range10_1_9_2"/>
    <protectedRange sqref="J81" name="Range10_1_8_3"/>
    <protectedRange sqref="J82" name="Range10_1_8_4"/>
    <protectedRange sqref="D94" name="Range10_1_2_1_2"/>
    <protectedRange sqref="C95:C116" name="Range10_1_1"/>
    <protectedRange sqref="C117:C128" name="Range10_1_1_1"/>
    <protectedRange sqref="C129:C132" name="Range10_1_2"/>
    <protectedRange sqref="C133" name="Range10_1_5"/>
    <protectedRange sqref="C134:C138" name="Range10_1_3_1_1"/>
    <protectedRange sqref="C139:C142" name="Range10_1_9_3"/>
    <protectedRange sqref="C143:C164" name="Range10_1_9_4"/>
    <protectedRange sqref="D105:D116" name="Range10_1_1_3"/>
    <protectedRange sqref="D117:D128" name="Range10_1_1_1_1"/>
    <protectedRange sqref="D129:D132" name="Range10_1_2_2"/>
    <protectedRange sqref="D133" name="Range10_1_5_1"/>
    <protectedRange sqref="D143" name="Range10_1_9_6"/>
    <protectedRange sqref="F105:F116" name="Range10_4"/>
    <protectedRange sqref="F117:F128" name="Range10_2_2"/>
    <protectedRange sqref="F129:F132" name="Range10_3_1"/>
    <protectedRange sqref="F133" name="Range10_3_1_1"/>
    <protectedRange sqref="F134:F138" name="Range10_5"/>
    <protectedRange sqref="F139:F141" name="Range10_6"/>
    <protectedRange sqref="F142" name="Range10_2_6"/>
    <protectedRange sqref="F143" name="Range10_3_2"/>
    <protectedRange sqref="J105:J116" name="Range10_4_1"/>
    <protectedRange sqref="J117:J128" name="Range10_2_2_1"/>
    <protectedRange sqref="J129:J132" name="Range10_3_1_2"/>
    <protectedRange sqref="J133" name="Range10_3_1_1_1"/>
    <protectedRange sqref="J134:J138" name="Range10_5_1"/>
    <protectedRange sqref="J139:J141" name="Range10_6_1"/>
    <protectedRange sqref="J142" name="Range10_2_6_1"/>
    <protectedRange sqref="J143" name="Range10_3_2_1"/>
    <protectedRange sqref="K105:L116" name="Range10_1_1_4"/>
    <protectedRange sqref="K117:L128" name="Range10_1_1_1_2"/>
    <protectedRange sqref="K129:L132" name="Range10_1_2_3"/>
    <protectedRange sqref="K133:L133" name="Range10_1_5_2"/>
    <protectedRange sqref="K134:L138" name="Range10_1_3_1_3"/>
    <protectedRange sqref="K139:L142" name="Range10_1_9_7"/>
    <protectedRange sqref="C167" name="Range10_1_6"/>
    <protectedRange sqref="C168" name="Range10_1_7"/>
    <protectedRange sqref="C169" name="Range10_1_9_9"/>
    <protectedRange sqref="C170:C171" name="Range10_1_9_10"/>
    <protectedRange sqref="C172:C180" name="Range10_1_9_11"/>
    <protectedRange sqref="K170:L171" name="Range10_1_9_13"/>
    <protectedRange sqref="K172:L180" name="Range10_1_9_14"/>
    <protectedRange sqref="D167" name="Range10_1_6_2"/>
    <protectedRange sqref="D168" name="Range10_1_7_2"/>
    <protectedRange sqref="D169" name="Range10_1_9_15"/>
    <protectedRange sqref="D170:D171" name="Range10_1_9_16"/>
    <protectedRange sqref="D172:D177" name="Range10_1_9_17"/>
    <protectedRange sqref="C181" name="Range10_1_6_3"/>
    <protectedRange sqref="C182:C184" name="Range10_1_9_18"/>
    <protectedRange sqref="C185" name="Range10_1_9_19"/>
    <protectedRange sqref="C186" name="Range10_1_9_20"/>
    <protectedRange sqref="D181" name="Range10_1_6_4"/>
    <protectedRange sqref="D182:D184" name="Range10_1_9_21"/>
    <protectedRange sqref="D185" name="Range10_1_9_22"/>
    <protectedRange sqref="D186" name="Range10_1_9_23"/>
    <protectedRange sqref="K182:L182 K184:L184" name="Range10_1_9_24"/>
    <protectedRange sqref="K186:L186" name="Range10_1_9_26"/>
    <protectedRange sqref="C187:C189" name="Range10_2_1_1"/>
    <protectedRange sqref="C190:C192" name="Range10_2_2_1_1"/>
    <protectedRange sqref="C193:C194" name="Range10_2_2_2"/>
    <protectedRange sqref="C195" name="Range10_2_1_3"/>
    <protectedRange sqref="F187:F192" name="Range10_2_1_1_1"/>
    <protectedRange sqref="F193:F194" name="Range10_2_2_2_1"/>
    <protectedRange sqref="F195" name="Range10_2_1_3_1"/>
    <protectedRange sqref="C196" name="Range10_2_1_3_2"/>
    <protectedRange sqref="K187:L189" name="Range10_2_1_1_2"/>
    <protectedRange sqref="K190:L192" name="Range10_2_2_1_3"/>
    <protectedRange sqref="K193:L194" name="Range10_2_2_2_2"/>
    <protectedRange sqref="K195:L195" name="Range10_2_1_3_3"/>
    <protectedRange sqref="K196:L196" name="Range10_2_1_3_4"/>
    <protectedRange sqref="C198:C201" name="Range10_2_1_2"/>
    <protectedRange sqref="C202:C203" name="Range10_2_1_3_5"/>
    <protectedRange sqref="C204" name="Range10_2_4_1"/>
    <protectedRange sqref="K204:L204" name="Range10_2_4_2"/>
    <protectedRange sqref="C205:C207" name="Range10_1_3_1_4"/>
    <protectedRange sqref="K205:K207" name="Range10_1_3_1_5"/>
    <protectedRange sqref="C208:C212" name="Range10_2_1_3_7"/>
    <protectedRange sqref="K208:L212" name="Range10_2_1_3_8"/>
    <protectedRange sqref="C213" name="Range10_2_4_3"/>
    <protectedRange sqref="K213:L213" name="Range10_2_4_4"/>
    <protectedRange sqref="C214:C215" name="Range10_2_3"/>
    <protectedRange sqref="C216:C226" name="Range10_2_5"/>
    <protectedRange sqref="F216:F226" name="Range10_2_5_2"/>
    <protectedRange sqref="J216:J226" name="Range10_2_5_3"/>
    <protectedRange sqref="C227" name="Range10_2_1_3_9"/>
    <protectedRange sqref="K227:L227" name="Range10_2_1_3_11"/>
    <protectedRange sqref="K216:L226" name="Range10_2_5_4"/>
    <protectedRange sqref="K214:L215" name="Range10_2_3_1"/>
    <protectedRange sqref="K72:L72" name="Range10_1_3_3"/>
    <protectedRange sqref="K75:L75" name="Range10_1_4_3"/>
    <protectedRange sqref="K76:L76" name="Range10_1_4_4"/>
    <protectedRange sqref="K77:L77" name="Range10_1_4_5"/>
    <protectedRange sqref="K78:L78" name="Range10_1_4_6"/>
    <protectedRange sqref="K143:L164" name="Range10_1_9_5"/>
    <protectedRange sqref="K167:L167" name="Range10_1_6_6"/>
    <protectedRange sqref="K168:L168" name="Range10_1_7_3"/>
    <protectedRange sqref="K169:L169" name="Range10_1_9_27"/>
    <protectedRange sqref="K181:L181" name="Range10_1_6_7"/>
    <protectedRange sqref="K183:L183" name="Range10_1_9_28"/>
    <protectedRange sqref="K185:L185" name="Range10_1_9_29"/>
    <protectedRange sqref="K84:L85 K87:L93" name="Range10_1_9_8"/>
    <protectedRange sqref="D95:D104" name="Range10_1_9_12"/>
    <protectedRange sqref="F95" name="Range10_1_9_25"/>
    <protectedRange sqref="F96:F104" name="Range10_2_6_2"/>
    <protectedRange sqref="J95" name="Range10_1_9_30"/>
    <protectedRange sqref="J96:J104" name="Range10_2_6_3"/>
    <protectedRange sqref="K95:L103" name="Range10_1_9_31"/>
    <protectedRange sqref="K104:L104" name="Range10_1_9_33"/>
    <protectedRange sqref="D86:D93" name="Range10_1_9_32"/>
    <protectedRange sqref="K86:L86" name="Range10_1_9_34"/>
    <protectedRange sqref="D144:D164" name="Range10_1_9_35"/>
    <protectedRange sqref="F144:F146" name="Range10_3_1_3"/>
    <protectedRange sqref="F147" name="Range10_3_1_1_2"/>
    <protectedRange sqref="F148:F152" name="Range10_5_2"/>
    <protectedRange sqref="F157" name="Range10_1_9_36"/>
    <protectedRange sqref="F153:F155" name="Range10_6_2"/>
    <protectedRange sqref="F156 F158:F166" name="Range10_2_6_4"/>
    <protectedRange sqref="J144:J146" name="Range10_3_1_4"/>
    <protectedRange sqref="J147" name="Range10_3_1_1_3"/>
    <protectedRange sqref="J148:J152" name="Range10_5_3"/>
    <protectedRange sqref="J157" name="Range10_1_9_37"/>
    <protectedRange sqref="J153:J155" name="Range10_6_3"/>
    <protectedRange sqref="J156 J158:J166" name="Range10_2_6_5"/>
    <protectedRange sqref="D178:D180" name="Range10_1_9_41"/>
    <protectedRange sqref="C165:C166" name="Range10_1_3_1_1_2"/>
    <protectedRange sqref="D165:D166" name="Range10_1_3_1_1_3"/>
    <protectedRange sqref="K165:K166" name="Range10_1_3_1_1_4"/>
  </protectedRanges>
  <autoFilter ref="B70:M228"/>
  <mergeCells count="7">
    <mergeCell ref="B228:C228"/>
    <mergeCell ref="B1:G1"/>
    <mergeCell ref="D4:M4"/>
    <mergeCell ref="D8:L8"/>
    <mergeCell ref="F15:L15"/>
    <mergeCell ref="D13:E13"/>
    <mergeCell ref="D69:M69"/>
  </mergeCells>
  <conditionalFormatting sqref="C71:C78 C94:C116 C195 C139:C164">
    <cfRule type="expression" dxfId="64" priority="87">
      <formula>AND($J71&lt;&gt;"अन्य",$J71&lt;&gt;"")</formula>
    </cfRule>
  </conditionalFormatting>
  <conditionalFormatting sqref="C79">
    <cfRule type="expression" dxfId="63" priority="86">
      <formula>AND($J79&lt;&gt;"अन्य",$J79&lt;&gt;"")</formula>
    </cfRule>
  </conditionalFormatting>
  <conditionalFormatting sqref="C80:C81">
    <cfRule type="expression" dxfId="62" priority="85">
      <formula>AND($J80&lt;&gt;"अन्य",$J80&lt;&gt;"")</formula>
    </cfRule>
  </conditionalFormatting>
  <conditionalFormatting sqref="C82:C93">
    <cfRule type="expression" dxfId="61" priority="84">
      <formula>AND($J82&lt;&gt;"अन्य",$J82&lt;&gt;"")</formula>
    </cfRule>
  </conditionalFormatting>
  <conditionalFormatting sqref="D71:D78 D94:D104 D139:D164">
    <cfRule type="expression" dxfId="60" priority="83">
      <formula>$D71="निजी"</formula>
    </cfRule>
  </conditionalFormatting>
  <conditionalFormatting sqref="D79">
    <cfRule type="expression" dxfId="59" priority="82">
      <formula>$D79="निजी"</formula>
    </cfRule>
  </conditionalFormatting>
  <conditionalFormatting sqref="D80:D81">
    <cfRule type="expression" dxfId="58" priority="81">
      <formula>$D80="निजी"</formula>
    </cfRule>
  </conditionalFormatting>
  <conditionalFormatting sqref="D82:D93">
    <cfRule type="expression" dxfId="57" priority="80">
      <formula>$D82="निजी"</formula>
    </cfRule>
  </conditionalFormatting>
  <conditionalFormatting sqref="F187:F192 F195 J81:J82">
    <cfRule type="expression" dxfId="56" priority="79">
      <formula>#REF!=TRUE</formula>
    </cfRule>
  </conditionalFormatting>
  <conditionalFormatting sqref="C227">
    <cfRule type="expression" dxfId="55" priority="15">
      <formula>AND($J227&lt;&gt;"अन्य",$J227&lt;&gt;"")</formula>
    </cfRule>
  </conditionalFormatting>
  <conditionalFormatting sqref="C117:C128">
    <cfRule type="expression" dxfId="54" priority="74">
      <formula>AND($J117&lt;&gt;"अन्य",$J117&lt;&gt;"")</formula>
    </cfRule>
  </conditionalFormatting>
  <conditionalFormatting sqref="C129:C132">
    <cfRule type="expression" dxfId="53" priority="73">
      <formula>AND($J129&lt;&gt;"अन्य",$J129&lt;&gt;"")</formula>
    </cfRule>
  </conditionalFormatting>
  <conditionalFormatting sqref="C133">
    <cfRule type="expression" dxfId="52" priority="72">
      <formula>AND($J133&lt;&gt;"अन्य",$J133&lt;&gt;"")</formula>
    </cfRule>
  </conditionalFormatting>
  <conditionalFormatting sqref="C134:C138">
    <cfRule type="expression" dxfId="51" priority="71">
      <formula>AND($J134&lt;&gt;"अन्य",$J134&lt;&gt;"")</formula>
    </cfRule>
  </conditionalFormatting>
  <conditionalFormatting sqref="D105:D116">
    <cfRule type="expression" dxfId="50" priority="69">
      <formula>$D105="निजी"</formula>
    </cfRule>
  </conditionalFormatting>
  <conditionalFormatting sqref="D117:D128">
    <cfRule type="expression" dxfId="49" priority="68">
      <formula>$D117="निजी"</formula>
    </cfRule>
  </conditionalFormatting>
  <conditionalFormatting sqref="D129:D132">
    <cfRule type="expression" dxfId="48" priority="67">
      <formula>$D129="निजी"</formula>
    </cfRule>
  </conditionalFormatting>
  <conditionalFormatting sqref="D133">
    <cfRule type="expression" dxfId="47" priority="66">
      <formula>$D133="निजी"</formula>
    </cfRule>
  </conditionalFormatting>
  <conditionalFormatting sqref="D134:D138">
    <cfRule type="expression" dxfId="46" priority="65">
      <formula>$D134="निजी"</formula>
    </cfRule>
  </conditionalFormatting>
  <conditionalFormatting sqref="F105:F116 J143:J166 F143:F166">
    <cfRule type="expression" dxfId="45" priority="63">
      <formula>$Q105=TRUE</formula>
    </cfRule>
  </conditionalFormatting>
  <conditionalFormatting sqref="F117:F128">
    <cfRule type="expression" dxfId="44" priority="62">
      <formula>$Q117=TRUE</formula>
    </cfRule>
  </conditionalFormatting>
  <conditionalFormatting sqref="F129:F132">
    <cfRule type="expression" dxfId="43" priority="61">
      <formula>$Q129=TRUE</formula>
    </cfRule>
  </conditionalFormatting>
  <conditionalFormatting sqref="F133">
    <cfRule type="expression" dxfId="42" priority="60">
      <formula>$Q133=TRUE</formula>
    </cfRule>
  </conditionalFormatting>
  <conditionalFormatting sqref="F134:F138">
    <cfRule type="expression" dxfId="41" priority="59">
      <formula>$Q134=TRUE</formula>
    </cfRule>
  </conditionalFormatting>
  <conditionalFormatting sqref="F139:F142">
    <cfRule type="expression" dxfId="40" priority="58">
      <formula>$Q139=TRUE</formula>
    </cfRule>
  </conditionalFormatting>
  <conditionalFormatting sqref="J105:J116">
    <cfRule type="expression" dxfId="39" priority="56">
      <formula>$Q105=TRUE</formula>
    </cfRule>
  </conditionalFormatting>
  <conditionalFormatting sqref="J117:J128">
    <cfRule type="expression" dxfId="38" priority="55">
      <formula>$Q117=TRUE</formula>
    </cfRule>
  </conditionalFormatting>
  <conditionalFormatting sqref="J129:J132">
    <cfRule type="expression" dxfId="37" priority="54">
      <formula>$Q129=TRUE</formula>
    </cfRule>
  </conditionalFormatting>
  <conditionalFormatting sqref="J133">
    <cfRule type="expression" dxfId="36" priority="53">
      <formula>$Q133=TRUE</formula>
    </cfRule>
  </conditionalFormatting>
  <conditionalFormatting sqref="J134:J138">
    <cfRule type="expression" dxfId="35" priority="52">
      <formula>$Q134=TRUE</formula>
    </cfRule>
  </conditionalFormatting>
  <conditionalFormatting sqref="J139:J142">
    <cfRule type="expression" dxfId="34" priority="51">
      <formula>$Q139=TRUE</formula>
    </cfRule>
  </conditionalFormatting>
  <conditionalFormatting sqref="C167">
    <cfRule type="expression" dxfId="33" priority="49">
      <formula>AND($J167&lt;&gt;"अन्य",$J167&lt;&gt;"")</formula>
    </cfRule>
  </conditionalFormatting>
  <conditionalFormatting sqref="C168 C193:C194">
    <cfRule type="expression" dxfId="32" priority="48">
      <formula>AND(#REF!&lt;&gt;"अन्य",#REF!&lt;&gt;"")</formula>
    </cfRule>
  </conditionalFormatting>
  <conditionalFormatting sqref="C169:C171">
    <cfRule type="expression" dxfId="31" priority="47">
      <formula>AND($J169&lt;&gt;"अन्य",$J169&lt;&gt;"")</formula>
    </cfRule>
  </conditionalFormatting>
  <conditionalFormatting sqref="C172:C176">
    <cfRule type="expression" dxfId="30" priority="46">
      <formula>AND($J172&lt;&gt;"अन्य",$J172&lt;&gt;"")</formula>
    </cfRule>
  </conditionalFormatting>
  <conditionalFormatting sqref="C177:C180">
    <cfRule type="expression" dxfId="29" priority="45">
      <formula>AND($J177&lt;&gt;"अन्य",$J177&lt;&gt;"")</formula>
    </cfRule>
  </conditionalFormatting>
  <conditionalFormatting sqref="D167">
    <cfRule type="expression" dxfId="28" priority="44">
      <formula>$D167="निजी"</formula>
    </cfRule>
  </conditionalFormatting>
  <conditionalFormatting sqref="D168">
    <cfRule type="expression" dxfId="27" priority="43">
      <formula>$D168="निजी"</formula>
    </cfRule>
  </conditionalFormatting>
  <conditionalFormatting sqref="D169:D171">
    <cfRule type="expression" dxfId="26" priority="42">
      <formula>$D169="निजी"</formula>
    </cfRule>
  </conditionalFormatting>
  <conditionalFormatting sqref="D172:D176">
    <cfRule type="expression" dxfId="25" priority="41">
      <formula>$D172="निजी"</formula>
    </cfRule>
  </conditionalFormatting>
  <conditionalFormatting sqref="D177:D180">
    <cfRule type="expression" dxfId="24" priority="40">
      <formula>$D177="निजी"</formula>
    </cfRule>
  </conditionalFormatting>
  <conditionalFormatting sqref="C181">
    <cfRule type="expression" dxfId="23" priority="39">
      <formula>AND($J181&lt;&gt;"अन्य",$J181&lt;&gt;"")</formula>
    </cfRule>
  </conditionalFormatting>
  <conditionalFormatting sqref="C182:C185">
    <cfRule type="expression" dxfId="22" priority="38">
      <formula>AND($J182&lt;&gt;"अन्य",$J182&lt;&gt;"")</formula>
    </cfRule>
  </conditionalFormatting>
  <conditionalFormatting sqref="C186">
    <cfRule type="expression" dxfId="21" priority="37">
      <formula>AND($J186&lt;&gt;"अन्य",$J186&lt;&gt;"")</formula>
    </cfRule>
  </conditionalFormatting>
  <conditionalFormatting sqref="D181">
    <cfRule type="expression" dxfId="20" priority="36">
      <formula>$D181="निजी"</formula>
    </cfRule>
  </conditionalFormatting>
  <conditionalFormatting sqref="D182:D185">
    <cfRule type="expression" dxfId="19" priority="35">
      <formula>$D182="निजी"</formula>
    </cfRule>
  </conditionalFormatting>
  <conditionalFormatting sqref="D186">
    <cfRule type="expression" dxfId="18" priority="34">
      <formula>$D186="निजी"</formula>
    </cfRule>
  </conditionalFormatting>
  <conditionalFormatting sqref="C187:C192">
    <cfRule type="expression" dxfId="17" priority="33">
      <formula>AND($J187&lt;&gt;"अन्य",$J187&lt;&gt;"")</formula>
    </cfRule>
  </conditionalFormatting>
  <conditionalFormatting sqref="F193:F194 F216:F226 J216:J226">
    <cfRule type="expression" dxfId="16" priority="29">
      <formula>#REF!=TRUE</formula>
    </cfRule>
  </conditionalFormatting>
  <conditionalFormatting sqref="C196">
    <cfRule type="expression" dxfId="15" priority="27">
      <formula>AND($J196&lt;&gt;"अन्य",$J196&lt;&gt;"")</formula>
    </cfRule>
  </conditionalFormatting>
  <conditionalFormatting sqref="C198:C201">
    <cfRule type="expression" dxfId="14" priority="26">
      <formula>AND($J198&lt;&gt;"अन्य",$J198&lt;&gt;"")</formula>
    </cfRule>
  </conditionalFormatting>
  <conditionalFormatting sqref="C202:C203">
    <cfRule type="expression" dxfId="13" priority="25">
      <formula>AND($J202&lt;&gt;"अन्य",$J202&lt;&gt;"")</formula>
    </cfRule>
  </conditionalFormatting>
  <conditionalFormatting sqref="C204">
    <cfRule type="expression" dxfId="12" priority="22">
      <formula>AND($J204&lt;&gt;"अन्य",$J204&lt;&gt;"")</formula>
    </cfRule>
  </conditionalFormatting>
  <conditionalFormatting sqref="C208:C212">
    <cfRule type="expression" dxfId="11" priority="21">
      <formula>AND($J208&lt;&gt;"अन्य",$J208&lt;&gt;"")</formula>
    </cfRule>
  </conditionalFormatting>
  <conditionalFormatting sqref="C213">
    <cfRule type="expression" dxfId="10" priority="20">
      <formula>AND($J213&lt;&gt;"अन्य",$J213&lt;&gt;"")</formula>
    </cfRule>
  </conditionalFormatting>
  <conditionalFormatting sqref="C214:C215">
    <cfRule type="expression" dxfId="9" priority="19">
      <formula>AND($J214&lt;&gt;"अन्य",$J214&lt;&gt;"")</formula>
    </cfRule>
  </conditionalFormatting>
  <conditionalFormatting sqref="C216:C226">
    <cfRule type="expression" dxfId="8" priority="18">
      <formula>AND($J216&lt;&gt;"अन्य",$J216&lt;&gt;"")</formula>
    </cfRule>
  </conditionalFormatting>
  <conditionalFormatting sqref="F96:F104 J96:J104 J158:J166 F158:F166">
    <cfRule type="expression" dxfId="7" priority="13">
      <formula>$S96=TRUE</formula>
    </cfRule>
  </conditionalFormatting>
  <conditionalFormatting sqref="D86">
    <cfRule type="expression" dxfId="6" priority="9">
      <formula>$D86="निजी"</formula>
    </cfRule>
  </conditionalFormatting>
  <conditionalFormatting sqref="D87:D93">
    <cfRule type="expression" dxfId="5" priority="8">
      <formula>$D87="निजी"</formula>
    </cfRule>
  </conditionalFormatting>
  <conditionalFormatting sqref="D144:D164">
    <cfRule type="expression" dxfId="4" priority="6">
      <formula>$D144="निजी"</formula>
    </cfRule>
  </conditionalFormatting>
  <conditionalFormatting sqref="F144:F156">
    <cfRule type="expression" dxfId="3" priority="5">
      <formula>$S144=TRUE</formula>
    </cfRule>
  </conditionalFormatting>
  <conditionalFormatting sqref="J144:J156">
    <cfRule type="expression" dxfId="2" priority="4">
      <formula>$S144=TRUE</formula>
    </cfRule>
  </conditionalFormatting>
  <conditionalFormatting sqref="C178:C180">
    <cfRule type="expression" dxfId="1" priority="2">
      <formula>$D178="निजी"</formula>
    </cfRule>
  </conditionalFormatting>
  <conditionalFormatting sqref="D178:D180">
    <cfRule type="expression" dxfId="0" priority="1">
      <formula>$D178="निजी"</formula>
    </cfRule>
  </conditionalFormatting>
  <dataValidations count="23">
    <dataValidation type="custom" errorStyle="warning" allowBlank="1" showInputMessage="1" showErrorMessage="1" errorTitle="डेटा सामान्य रेंज से बाहर" error="कृपया पुन: चेक करके भरें" sqref="F105:F132 F143 J105:J132 J143">
      <formula1>$F4972=TRUE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33 J133">
      <formula1>$F5007=TRUE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J134 F134">
      <formula1>$F4980=TRUE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96 J96 F156 J156">
      <formula1>$F5101=TRUE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97 J97 F158 J158">
      <formula1>$F5101=TRUE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98 J98 F159 J159">
      <formula1>$F5101=TRUE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99:F102 J99:J102 F160 J160">
      <formula1>$F5101=TRUE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03:F104 J103:J104">
      <formula1>$F5101=TRUE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J139:J141 F139:F141">
      <formula1>$F4995=TRUE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J135:J137 F135:F137">
      <formula1>$F4993=TRUE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J142 F142">
      <formula1>$F5002=TRUE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38 J138">
      <formula1>$F5000=TRUE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52 J152">
      <formula1>$F5138=TRUE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7 J147">
      <formula1>$F5128=TRUE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9:F151 J149:J151">
      <formula1>$F5131=TRUE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53:F155 J161:J165 J153:J155 F161:F165">
      <formula1>$F5154=TRUE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4:F146 J144:J146">
      <formula1>$F5118=TRUE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8 J148">
      <formula1>$F5118=TRUE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87:F195 J216:J226 F216:F226 J81:J82">
      <formula1>#REF!=TRUE</formula1>
    </dataValidation>
    <dataValidation type="list" allowBlank="1" showInputMessage="1" showErrorMessage="1" sqref="C71:C143 C227 C208:C212 C198:C203 C193:C196 C167:C186">
      <formula1>OFFSET($B$1,MATCH($I71,#REF!,0),,,COUNTIF(OFFSET($B$1,MATCH($I71,#REF!,0),,1,20),"?*"))</formula1>
    </dataValidation>
    <dataValidation type="list" allowBlank="1" showInputMessage="1" showErrorMessage="1" sqref="C144:C164">
      <formula1>OFFSET($B$1,MATCH(#REF!,#REF!,0),,,COUNTIF(OFFSET($B$1,MATCH(#REF!,#REF!,0),,1,20),"?*"))</formula1>
    </dataValidation>
    <dataValidation type="list" allowBlank="1" showInputMessage="1" showErrorMessage="1" sqref="C187:C192 C213:C226 C204">
      <formula1>OFFSET($B$1,MATCH($I187,#REF!,0),,,COUNTIF(OFFSET($B$1,MATCH($I187,#REF!,0),,1,20),"?*"))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66 J166">
      <formula1>$F5166=TRUE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Pandaripani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thic pc</cp:lastModifiedBy>
  <dcterms:created xsi:type="dcterms:W3CDTF">2020-04-15T08:21:33Z</dcterms:created>
  <dcterms:modified xsi:type="dcterms:W3CDTF">2021-12-13T10:32:26Z</dcterms:modified>
</cp:coreProperties>
</file>