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15" activeTab="0"/>
  </bookViews>
  <sheets>
    <sheet name="Taraighotiya" sheetId="1" r:id="rId1"/>
  </sheets>
  <definedNames>
    <definedName name="_xlnm._FilterDatabase" localSheetId="0" hidden="1">'Taraighotiya'!$B$74:$L$182</definedName>
  </definedNames>
  <calcPr calcId="144525"/>
</workbook>
</file>

<file path=xl/sharedStrings.xml><?xml version="1.0" encoding="utf-8"?>
<sst xmlns="http://schemas.openxmlformats.org/spreadsheetml/2006/main" count="360" uniqueCount="212">
  <si>
    <t>e DPR of Pedawari GP, Kanker, Chhattisgarh</t>
  </si>
  <si>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</si>
  <si>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</si>
  <si>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</si>
  <si>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</si>
  <si>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</si>
  <si>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</si>
  <si>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Durgukondal</t>
  </si>
  <si>
    <t>Gram Panchayat</t>
  </si>
  <si>
    <t>Pedawari</t>
  </si>
  <si>
    <t>Villages Covered</t>
  </si>
  <si>
    <t>Pedawari , Mokha , Sonjhariyapara</t>
  </si>
  <si>
    <t>B</t>
  </si>
  <si>
    <t>PHYSIOGRAPHIC PROFILE</t>
  </si>
  <si>
    <t>Total Area (Ha)</t>
  </si>
  <si>
    <t>Rainfall (mm)</t>
  </si>
  <si>
    <t>Soil type</t>
  </si>
  <si>
    <t>Sandy loam, clay</t>
  </si>
  <si>
    <t xml:space="preserve">Average Slope </t>
  </si>
  <si>
    <t>0-10%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</si>
  <si>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</si>
  <si>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</si>
  <si>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</si>
  <si>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</si>
  <si>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</si>
  <si>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</si>
  <si>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</si>
  <si>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</si>
  <si>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</si>
  <si>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</si>
  <si>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</si>
  <si>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</si>
  <si>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</si>
  <si>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</si>
  <si>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</si>
  <si>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</si>
  <si>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</si>
  <si>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</si>
  <si>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</si>
  <si>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</si>
  <si>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</si>
  <si>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</si>
  <si>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</si>
  <si>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</si>
  <si>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</si>
  <si>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</si>
  <si>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</si>
  <si>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</si>
  <si>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</si>
  <si>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</si>
  <si>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</si>
  <si>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</si>
  <si>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</si>
  <si>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27 nos</t>
  </si>
  <si>
    <t>20.52 Ham</t>
  </si>
  <si>
    <t>Borewells</t>
  </si>
  <si>
    <t>5 nos</t>
  </si>
  <si>
    <t xml:space="preserve">Open wells </t>
  </si>
  <si>
    <t>1 nos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</si>
  <si>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</si>
  <si>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</si>
  <si>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</si>
  <si>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</si>
  <si>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</si>
  <si>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</si>
  <si>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</si>
  <si>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</si>
  <si>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</si>
  <si>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</si>
  <si>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</si>
  <si>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</si>
  <si>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</si>
  <si>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</si>
  <si>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</si>
  <si>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</si>
  <si>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</si>
  <si>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O;fdrxr dk;Z</t>
  </si>
  <si>
    <t>K</t>
  </si>
  <si>
    <t>ACTIVITY PROPOSED</t>
  </si>
  <si>
    <t>Sr No.</t>
  </si>
  <si>
    <t>Type of intervention</t>
  </si>
  <si>
    <t>No.</t>
  </si>
  <si>
    <t>Name of beneficiary</t>
  </si>
  <si>
    <t>Dimension</t>
  </si>
  <si>
    <t>Estimated cost (lakh)</t>
  </si>
  <si>
    <t>Estimated labour cost in lakh</t>
  </si>
  <si>
    <t>Persondays Projected</t>
  </si>
  <si>
    <t>Treated area</t>
  </si>
  <si>
    <t>Targeted HH</t>
  </si>
  <si>
    <t>Bakri Shed</t>
  </si>
  <si>
    <t xml:space="preserve"> x.ks'k @feV~Bwjke</t>
  </si>
  <si>
    <t>3.60x2.40</t>
  </si>
  <si>
    <t>Check Dam</t>
  </si>
  <si>
    <t>Govt</t>
  </si>
  <si>
    <t>13m</t>
  </si>
  <si>
    <t xml:space="preserve">CPT </t>
  </si>
  <si>
    <t>Charagah</t>
  </si>
  <si>
    <t>300m</t>
  </si>
  <si>
    <t>Samudayik</t>
  </si>
  <si>
    <t>500m</t>
  </si>
  <si>
    <t>Farm Pond</t>
  </si>
  <si>
    <t>JAINURAM/JHITTIRAM</t>
  </si>
  <si>
    <t>30x30x3</t>
  </si>
  <si>
    <t xml:space="preserve">BRIJLAL/BITHLU </t>
  </si>
  <si>
    <t xml:space="preserve"> MANGLIBAI/ARJUN </t>
  </si>
  <si>
    <t>SANIKRAM/JAYRAM</t>
  </si>
  <si>
    <t>Individual</t>
  </si>
  <si>
    <t xml:space="preserve"> GANESH/ GADA RAM </t>
  </si>
  <si>
    <t xml:space="preserve"> SUKEL/ MANSAY </t>
  </si>
  <si>
    <t xml:space="preserve">CHAMROBAI/MAHARSINGH </t>
  </si>
  <si>
    <t xml:space="preserve">PREMSINGH/JAYLAL </t>
  </si>
  <si>
    <t xml:space="preserve">SUKLAL/SANAU </t>
  </si>
  <si>
    <t xml:space="preserve">BUDHRAM/TULSI </t>
  </si>
  <si>
    <t>SHYAMBAI/BODHIRAM</t>
  </si>
  <si>
    <t xml:space="preserve">MANGLABAI/ASHARAM </t>
  </si>
  <si>
    <t xml:space="preserve">RAJURAM/NAVLU </t>
  </si>
  <si>
    <t>AHIMAT/PANCHAM</t>
  </si>
  <si>
    <t>BHAGWANI/RAGHUNATH</t>
  </si>
  <si>
    <t xml:space="preserve">FULOBAI/NATHU </t>
  </si>
  <si>
    <t>MUKESH/CHHERKU</t>
  </si>
  <si>
    <t xml:space="preserve">DAYA LAL / NOHAR SINGH
</t>
  </si>
  <si>
    <t xml:space="preserve"> ';keckbZ@cksf/kjke</t>
  </si>
  <si>
    <t>cq/kjke@rqylhjke</t>
  </si>
  <si>
    <t xml:space="preserve"> eaxykckbZ@vk'kkjke</t>
  </si>
  <si>
    <t xml:space="preserve"> eqds'k@Nsjdw</t>
  </si>
  <si>
    <t>izseflag@t;yky</t>
  </si>
  <si>
    <t>jktwjke@uoyw</t>
  </si>
  <si>
    <t>lqdyky@luÅ</t>
  </si>
  <si>
    <t>n;kjke@uksgjflag</t>
  </si>
  <si>
    <t xml:space="preserve"> pejksckbZ@egkjglag</t>
  </si>
  <si>
    <t>QwyksckbZ@ukFkw</t>
  </si>
  <si>
    <t>lqdkyw @njckjh</t>
  </si>
  <si>
    <t>ujflag @cks/khjke</t>
  </si>
  <si>
    <t xml:space="preserve"> vtwZu @dksnwjke</t>
  </si>
  <si>
    <t xml:space="preserve">Farm Pond </t>
  </si>
  <si>
    <t xml:space="preserve">URMILA/ JAYRAM </t>
  </si>
  <si>
    <t xml:space="preserve">MANGLI/ ARJUN </t>
  </si>
  <si>
    <t xml:space="preserve">SUKHIYA/ JAITRAM </t>
  </si>
  <si>
    <t>SANTU RAM/SUROPSINGH</t>
  </si>
  <si>
    <t xml:space="preserve">RAMSAY/ BUDHRAM </t>
  </si>
  <si>
    <t>SAGON BAI/ SANU RAM</t>
  </si>
  <si>
    <t>MANU RAM/ SUROPSINGH</t>
  </si>
  <si>
    <t>ARJJUN/ SOBHI RAM</t>
  </si>
  <si>
    <t>BISNATH/ SOMNATH</t>
  </si>
  <si>
    <t xml:space="preserve">Farm Pond  </t>
  </si>
  <si>
    <t>SONA RAM/ JETHU RAM</t>
  </si>
  <si>
    <t>Kuwa</t>
  </si>
  <si>
    <t>cyjke @lqdsyjke</t>
  </si>
  <si>
    <t>Land Levelling</t>
  </si>
  <si>
    <t xml:space="preserve">ITWARIN/ RAMSAY </t>
  </si>
  <si>
    <t xml:space="preserve">JAGDEV/ BALI RAM </t>
  </si>
  <si>
    <t>SURUJLAL/JAYLAL</t>
  </si>
  <si>
    <t xml:space="preserve">MANGLU/ GADARAM </t>
  </si>
  <si>
    <t>SUKO BAI/ SOPSINGH</t>
  </si>
  <si>
    <t xml:space="preserve">FATTU RAM/ MUSKER </t>
  </si>
  <si>
    <t xml:space="preserve">RANOBAI/ASSIRAM </t>
  </si>
  <si>
    <t xml:space="preserve">JAGOTIN/DULLU </t>
  </si>
  <si>
    <t>BIRENDRA/TOPIRAM</t>
  </si>
  <si>
    <t>DAYALAL/NOHARSINGH</t>
  </si>
  <si>
    <t xml:space="preserve">SONARAM/ JHETHU </t>
  </si>
  <si>
    <t xml:space="preserve">PRAMILA/FAGEN </t>
  </si>
  <si>
    <t xml:space="preserve">BIRENDRA/TOPIRAM </t>
  </si>
  <si>
    <t>RAJULA/BIRESINGH</t>
  </si>
  <si>
    <t>PANDURAM/JAYTARAM</t>
  </si>
  <si>
    <t xml:space="preserve"> RAJBATI/SHOBHIRAM
</t>
  </si>
  <si>
    <t xml:space="preserve"> PILABAI/PITAMBER</t>
  </si>
  <si>
    <t xml:space="preserve"> SHYAMLAL/SONAU</t>
  </si>
  <si>
    <t xml:space="preserve"> SHYAMLAL/SONAU </t>
  </si>
  <si>
    <t>catkjh@uoy</t>
  </si>
  <si>
    <t>izseyky@ctukFk</t>
  </si>
  <si>
    <t>jk/ks';ke@fclukFk</t>
  </si>
  <si>
    <t>/kus'k@'kksHkhjke</t>
  </si>
  <si>
    <t>fiykckbZ@firkEcj</t>
  </si>
  <si>
    <t xml:space="preserve"> eusflag @jkelwjke ujsVh</t>
  </si>
  <si>
    <t xml:space="preserve"> lksukjke @tsBwjke</t>
  </si>
  <si>
    <t>Z lqdsy @ekulk;</t>
  </si>
  <si>
    <t xml:space="preserve">jUUkksa ckbZ @ gjflag </t>
  </si>
  <si>
    <t xml:space="preserve">lqxksu @lkuwjke </t>
  </si>
  <si>
    <t xml:space="preserve">Land Levelling </t>
  </si>
  <si>
    <t>KANISH/ GUHA RAM</t>
  </si>
  <si>
    <t>RANOBAI/ASSIRAM</t>
  </si>
  <si>
    <t>SONARAM/ JHETHU</t>
  </si>
  <si>
    <t xml:space="preserve">RADHESHYAM/BISNATH </t>
  </si>
  <si>
    <t xml:space="preserve">JANITA/FAGEN </t>
  </si>
  <si>
    <t xml:space="preserve">KANTIBAI/ANJORI </t>
  </si>
  <si>
    <t xml:space="preserve">LAKHAN/MANIRAM </t>
  </si>
  <si>
    <t xml:space="preserve">RATAN/CHAMARSINGH </t>
  </si>
  <si>
    <t xml:space="preserve">PATIRAM/SUNDAR </t>
  </si>
  <si>
    <t>DHANAYI/RAMLAL</t>
  </si>
  <si>
    <t>ALIRAM/SUNDAR</t>
  </si>
  <si>
    <t xml:space="preserve">ALIRAM/SUNDAR </t>
  </si>
  <si>
    <t xml:space="preserve">DHANAYI/RAMLAL </t>
  </si>
  <si>
    <t xml:space="preserve">ANITA/SURENDRA </t>
  </si>
  <si>
    <t xml:space="preserve">Land Levelling  </t>
  </si>
  <si>
    <t>DHANEH/SHOBHIRAM</t>
  </si>
  <si>
    <t>BAJARI/NAVALSINGH</t>
  </si>
  <si>
    <t>PREMLAL/BAJNATH</t>
  </si>
  <si>
    <t>JAGATRAM/KANVALSINGH</t>
  </si>
  <si>
    <t>Land Levelling L</t>
  </si>
  <si>
    <t>Loose Boulder</t>
  </si>
  <si>
    <t>5m</t>
  </si>
  <si>
    <t>Murgi Shed</t>
  </si>
  <si>
    <t xml:space="preserve">eusflag @jkewjke </t>
  </si>
  <si>
    <t xml:space="preserve"> jfe;kk @ukFkwjke</t>
  </si>
  <si>
    <t xml:space="preserve"> esgr @cqywjke</t>
  </si>
  <si>
    <t xml:space="preserve"> rsuflag @iquwjke</t>
  </si>
  <si>
    <t>Pakka Farsh</t>
  </si>
  <si>
    <t>pSuflag @iquwjke</t>
  </si>
  <si>
    <t>Sukar Shed</t>
  </si>
  <si>
    <t>lksuwjke @HkksVdwjke</t>
  </si>
  <si>
    <t>Qwycrh @ukFkwjke</t>
  </si>
  <si>
    <t xml:space="preserve"> lksekjh @[ksrqjke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</si>
</sst>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_ * #,##0_ ;_ * \-#,##0_ ;_ * &quot;-&quot;_ ;_ @_ "/>
    <numFmt numFmtId="180" formatCode="0.00_ "/>
    <numFmt numFmtId="181" formatCode="#;#;[White]General;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8" tint="-0.4999699890613556"/>
      <name val="Arial"/>
      <family val="2"/>
    </font>
    <font>
      <sz val="16"/>
      <color rgb="FFFF0000"/>
      <name val="Kruti Dev 010"/>
      <family val="2"/>
    </font>
    <font>
      <sz val="11"/>
      <color theme="1"/>
      <name val="Times New Roman"/>
      <family val="2"/>
    </font>
    <font>
      <sz val="11"/>
      <color theme="1"/>
      <name val="Kruti Dev 010"/>
      <family val="2"/>
    </font>
    <font>
      <sz val="11"/>
      <color theme="1"/>
      <name val="Garamond"/>
      <family val="2"/>
    </font>
    <font>
      <sz val="10"/>
      <color theme="1"/>
      <name val="Arial Unicode MS"/>
      <family val="2"/>
    </font>
    <font>
      <sz val="8"/>
      <color theme="1"/>
      <name val="Roboto"/>
      <family val="2"/>
    </font>
    <font>
      <sz val="9"/>
      <color theme="1"/>
      <name val="Nirmala UI"/>
      <family val="2"/>
    </font>
    <font>
      <sz val="9"/>
      <color rgb="FF000000"/>
      <name val="Nirmala UI"/>
      <family val="2"/>
    </font>
    <font>
      <sz val="10"/>
      <color theme="1"/>
      <name val="Roboto"/>
      <family val="2"/>
    </font>
    <font>
      <sz val="11"/>
      <name val="Calibri"/>
      <family val="2"/>
      <scheme val="minor"/>
    </font>
    <font>
      <sz val="10"/>
      <color rgb="FF000000"/>
      <name val="Arial Unicode MS"/>
      <family val="2"/>
    </font>
    <font>
      <sz val="12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179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4" fillId="3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9" fillId="4" borderId="1" applyNumberFormat="0" applyProtection="0">
      <alignment/>
    </xf>
    <xf numFmtId="0" fontId="26" fillId="0" borderId="2" applyNumberFormat="0" applyFill="0" applyProtection="0">
      <alignment/>
    </xf>
    <xf numFmtId="0" fontId="0" fillId="5" borderId="3" applyNumberFormat="0" applyFont="0" applyProtection="0">
      <alignment/>
    </xf>
    <xf numFmtId="0" fontId="0" fillId="6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21" fillId="0" borderId="2" applyNumberFormat="0" applyFill="0" applyProtection="0">
      <alignment/>
    </xf>
    <xf numFmtId="0" fontId="34" fillId="0" borderId="4" applyNumberFormat="0" applyFill="0" applyProtection="0">
      <alignment/>
    </xf>
    <xf numFmtId="0" fontId="34" fillId="0" borderId="0" applyNumberFormat="0" applyFill="0" applyBorder="0" applyProtection="0">
      <alignment/>
    </xf>
    <xf numFmtId="0" fontId="23" fillId="8" borderId="5" applyNumberFormat="0" applyProtection="0">
      <alignment/>
    </xf>
    <xf numFmtId="0" fontId="24" fillId="9" borderId="0" applyNumberFormat="0" applyBorder="0" applyProtection="0">
      <alignment/>
    </xf>
    <xf numFmtId="0" fontId="35" fillId="10" borderId="0" applyNumberFormat="0" applyBorder="0" applyProtection="0">
      <alignment/>
    </xf>
    <xf numFmtId="0" fontId="22" fillId="11" borderId="6" applyNumberFormat="0" applyProtection="0">
      <alignment/>
    </xf>
    <xf numFmtId="0" fontId="0" fillId="12" borderId="0" applyNumberFormat="0" applyBorder="0" applyProtection="0">
      <alignment/>
    </xf>
    <xf numFmtId="0" fontId="33" fillId="11" borderId="5" applyNumberFormat="0" applyProtection="0">
      <alignment/>
    </xf>
    <xf numFmtId="0" fontId="36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37" fillId="13" borderId="0" applyNumberFormat="0" applyBorder="0" applyProtection="0">
      <alignment/>
    </xf>
    <xf numFmtId="0" fontId="28" fillId="14" borderId="0" applyNumberFormat="0" applyBorder="0" applyProtection="0">
      <alignment/>
    </xf>
    <xf numFmtId="0" fontId="24" fillId="15" borderId="0" applyNumberFormat="0" applyBorder="0" applyProtection="0">
      <alignment/>
    </xf>
    <xf numFmtId="0" fontId="1" fillId="0" borderId="0">
      <alignment/>
      <protection/>
    </xf>
    <xf numFmtId="0" fontId="0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2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24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2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77">
    <xf numFmtId="0" fontId="0" fillId="0" borderId="0" xfId="0"/>
    <xf numFmtId="0" fontId="2" fillId="0" borderId="0" xfId="0" applyFont="1"/>
    <xf numFmtId="0" fontId="2" fillId="33" borderId="0" xfId="0" applyFont="1" applyFill="1"/>
    <xf numFmtId="0" fontId="3" fillId="31" borderId="9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2" fillId="31" borderId="11" xfId="0" applyFont="1" applyFill="1" applyBorder="1"/>
    <xf numFmtId="0" fontId="2" fillId="31" borderId="0" xfId="0" applyFont="1" applyFill="1" applyBorder="1"/>
    <xf numFmtId="0" fontId="2" fillId="31" borderId="0" xfId="0" applyFont="1" applyFill="1" applyBorder="1" applyAlignment="1">
      <alignment horizontal="center"/>
    </xf>
    <xf numFmtId="0" fontId="3" fillId="31" borderId="12" xfId="0" applyFont="1" applyFill="1" applyBorder="1" applyAlignment="1">
      <alignment horizontal="left" vertical="top" wrapText="1"/>
    </xf>
    <xf numFmtId="0" fontId="3" fillId="31" borderId="13" xfId="0" applyFont="1" applyFill="1" applyBorder="1" applyAlignment="1">
      <alignment horizontal="left" vertical="top" wrapText="1"/>
    </xf>
    <xf numFmtId="0" fontId="2" fillId="31" borderId="13" xfId="0" applyFont="1" applyFill="1" applyBorder="1" applyAlignment="1">
      <alignment horizontal="left" vertical="top" wrapText="1"/>
    </xf>
    <xf numFmtId="0" fontId="2" fillId="31" borderId="11" xfId="0" applyFont="1" applyFill="1" applyBorder="1" applyAlignment="1">
      <alignment horizontal="left" vertical="top" wrapText="1"/>
    </xf>
    <xf numFmtId="0" fontId="2" fillId="31" borderId="0" xfId="0" applyFont="1" applyFill="1" applyBorder="1" applyAlignment="1">
      <alignment horizontal="left" vertical="top" wrapText="1"/>
    </xf>
    <xf numFmtId="0" fontId="4" fillId="0" borderId="0" xfId="0" applyFont="1"/>
    <xf numFmtId="0" fontId="2" fillId="31" borderId="14" xfId="0" applyFont="1" applyFill="1" applyBorder="1" applyAlignment="1">
      <alignment horizontal="left" vertical="top" wrapText="1"/>
    </xf>
    <xf numFmtId="0" fontId="2" fillId="31" borderId="15" xfId="0" applyFont="1" applyFill="1" applyBorder="1" applyAlignment="1">
      <alignment horizontal="left" vertical="top" wrapText="1"/>
    </xf>
    <xf numFmtId="2" fontId="2" fillId="31" borderId="0" xfId="0" applyNumberFormat="1" applyFont="1" applyFill="1" applyBorder="1" applyAlignment="1">
      <alignment horizontal="left" vertical="top" wrapText="1"/>
    </xf>
    <xf numFmtId="0" fontId="5" fillId="31" borderId="0" xfId="0" applyFont="1" applyFill="1" applyBorder="1" applyAlignment="1">
      <alignment horizontal="left" vertical="top" wrapText="1"/>
    </xf>
    <xf numFmtId="0" fontId="3" fillId="31" borderId="12" xfId="0" applyFont="1" applyFill="1" applyBorder="1"/>
    <xf numFmtId="0" fontId="3" fillId="31" borderId="13" xfId="0" applyFont="1" applyFill="1" applyBorder="1"/>
    <xf numFmtId="0" fontId="6" fillId="31" borderId="13" xfId="0" applyFont="1" applyFill="1" applyBorder="1"/>
    <xf numFmtId="0" fontId="2" fillId="31" borderId="13" xfId="0" applyFont="1" applyFill="1" applyBorder="1"/>
    <xf numFmtId="0" fontId="2" fillId="31" borderId="14" xfId="0" applyFont="1" applyFill="1" applyBorder="1"/>
    <xf numFmtId="0" fontId="2" fillId="31" borderId="15" xfId="0" applyFont="1" applyFill="1" applyBorder="1"/>
    <xf numFmtId="0" fontId="7" fillId="31" borderId="12" xfId="0" applyFont="1" applyFill="1" applyBorder="1" applyAlignment="1">
      <alignment vertical="top" wrapText="1"/>
    </xf>
    <xf numFmtId="0" fontId="3" fillId="31" borderId="13" xfId="0" applyFont="1" applyFill="1" applyBorder="1" applyAlignment="1">
      <alignment vertical="top" wrapText="1"/>
    </xf>
    <xf numFmtId="0" fontId="2" fillId="31" borderId="13" xfId="0" applyFont="1" applyFill="1" applyBorder="1" applyAlignment="1">
      <alignment horizontal="left"/>
    </xf>
    <xf numFmtId="0" fontId="7" fillId="31" borderId="13" xfId="0" applyFont="1" applyFill="1" applyBorder="1"/>
    <xf numFmtId="9" fontId="2" fillId="31" borderId="0" xfId="0" applyNumberFormat="1" applyFont="1" applyFill="1" applyBorder="1" applyAlignment="1">
      <alignment horizontal="left" vertical="top" wrapText="1"/>
    </xf>
    <xf numFmtId="0" fontId="6" fillId="31" borderId="10" xfId="0" applyFont="1" applyFill="1" applyBorder="1" applyAlignment="1">
      <alignment horizontal="center"/>
    </xf>
    <xf numFmtId="0" fontId="2" fillId="31" borderId="10" xfId="0" applyFont="1" applyFill="1" applyBorder="1"/>
    <xf numFmtId="0" fontId="2" fillId="31" borderId="16" xfId="0" applyFont="1" applyFill="1" applyBorder="1"/>
    <xf numFmtId="0" fontId="2" fillId="31" borderId="17" xfId="0" applyFont="1" applyFill="1" applyBorder="1"/>
    <xf numFmtId="0" fontId="2" fillId="31" borderId="18" xfId="0" applyFont="1" applyFill="1" applyBorder="1"/>
    <xf numFmtId="0" fontId="2" fillId="31" borderId="19" xfId="0" applyFont="1" applyFill="1" applyBorder="1"/>
    <xf numFmtId="2" fontId="5" fillId="31" borderId="0" xfId="0" applyNumberFormat="1" applyFont="1" applyFill="1" applyBorder="1" applyAlignment="1">
      <alignment horizontal="left" vertical="top" wrapText="1"/>
    </xf>
    <xf numFmtId="1" fontId="5" fillId="31" borderId="15" xfId="0" applyNumberFormat="1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wrapText="1"/>
    </xf>
    <xf numFmtId="0" fontId="10" fillId="34" borderId="24" xfId="0" applyFont="1" applyFill="1" applyBorder="1" applyAlignment="1">
      <alignment horizontal="center" vertical="center" wrapText="1"/>
    </xf>
    <xf numFmtId="2" fontId="2" fillId="34" borderId="24" xfId="0" applyNumberFormat="1" applyFont="1" applyFill="1" applyBorder="1" applyAlignment="1">
      <alignment horizontal="center" vertical="center" wrapText="1"/>
    </xf>
    <xf numFmtId="2" fontId="11" fillId="34" borderId="24" xfId="0" applyNumberFormat="1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wrapText="1"/>
    </xf>
    <xf numFmtId="0" fontId="13" fillId="34" borderId="24" xfId="0" applyFont="1" applyFill="1" applyBorder="1" applyAlignment="1" applyProtection="1">
      <alignment horizontal="center" vertical="center"/>
      <protection hidden="1"/>
    </xf>
    <xf numFmtId="0" fontId="10" fillId="34" borderId="24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180" fontId="14" fillId="34" borderId="24" xfId="0" applyNumberFormat="1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181" fontId="16" fillId="34" borderId="24" xfId="0" applyNumberFormat="1" applyFont="1" applyFill="1" applyBorder="1" applyAlignment="1" applyProtection="1">
      <alignment horizontal="center" vertical="center"/>
      <protection hidden="1"/>
    </xf>
    <xf numFmtId="2" fontId="16" fillId="34" borderId="24" xfId="0" applyNumberFormat="1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>
      <alignment horizontal="center"/>
    </xf>
    <xf numFmtId="2" fontId="17" fillId="34" borderId="24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18" fillId="34" borderId="24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 applyProtection="1">
      <alignment horizontal="center" vertical="center" wrapText="1"/>
      <protection hidden="1"/>
    </xf>
    <xf numFmtId="0" fontId="19" fillId="34" borderId="24" xfId="0" applyFont="1" applyFill="1" applyBorder="1" applyAlignment="1">
      <alignment horizontal="center" wrapText="1"/>
    </xf>
    <xf numFmtId="0" fontId="19" fillId="34" borderId="24" xfId="0" applyFont="1" applyFill="1" applyBorder="1" applyAlignment="1">
      <alignment horizontal="center"/>
    </xf>
    <xf numFmtId="180" fontId="2" fillId="34" borderId="24" xfId="0" applyNumberFormat="1" applyFont="1" applyFill="1" applyBorder="1" applyAlignment="1">
      <alignment horizontal="center"/>
    </xf>
    <xf numFmtId="0" fontId="16" fillId="34" borderId="24" xfId="0" applyFont="1" applyFill="1" applyBorder="1" applyAlignment="1" applyProtection="1">
      <alignment horizontal="center" vertical="center"/>
      <protection hidden="1"/>
    </xf>
    <xf numFmtId="0" fontId="0" fillId="34" borderId="24" xfId="0" applyFill="1" applyBorder="1" applyAlignment="1">
      <alignment horizontal="center" wrapText="1"/>
    </xf>
    <xf numFmtId="0" fontId="0" fillId="34" borderId="24" xfId="0" applyFill="1" applyBorder="1" applyAlignment="1">
      <alignment horizontal="center"/>
    </xf>
    <xf numFmtId="0" fontId="10" fillId="34" borderId="24" xfId="0" applyFont="1" applyFill="1" applyBorder="1" applyAlignment="1" quotePrefix="1">
      <alignment horizontal="center" vertical="center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L182"/>
  <sheetViews>
    <sheetView tabSelected="1" zoomScale="90" zoomScaleNormal="90" workbookViewId="0" topLeftCell="A58">
      <selection activeCell="D70" sqref="D70"/>
    </sheetView>
  </sheetViews>
  <sheetFormatPr defaultColWidth="9.00390625" defaultRowHeight="15"/>
  <cols>
    <col min="1" max="1" width="9.140625" style="1" customWidth="1"/>
    <col min="2" max="2" width="4.28125" style="2" customWidth="1"/>
    <col min="3" max="3" width="28.7109375" style="2" customWidth="1"/>
    <col min="4" max="5" width="19.140625" style="2" customWidth="1"/>
    <col min="6" max="6" width="16.7109375" style="2" customWidth="1"/>
    <col min="7" max="7" width="17.140625" style="2" customWidth="1"/>
    <col min="8" max="8" width="9.28125" style="2" customWidth="1"/>
    <col min="9" max="9" width="10.57421875" style="2" customWidth="1"/>
    <col min="10" max="10" width="10.28125" style="2" customWidth="1"/>
    <col min="11" max="11" width="9.140625" style="2" customWidth="1"/>
    <col min="12" max="16384" width="9.140625" style="1" customWidth="1"/>
  </cols>
  <sheetData>
    <row r="1" spans="2:11" ht="15.75">
      <c r="B1" s="3" t="s">
        <v>0</v>
      </c>
      <c r="C1" s="4"/>
      <c r="D1" s="4"/>
      <c r="E1" s="4"/>
      <c r="F1" s="4"/>
      <c r="G1" s="4"/>
      <c r="H1" s="4"/>
      <c r="I1" s="29"/>
      <c r="J1" s="30"/>
      <c r="K1" s="31"/>
    </row>
    <row r="2" spans="2:11" ht="15">
      <c r="B2" s="5"/>
      <c r="C2" s="6"/>
      <c r="D2" s="6"/>
      <c r="E2" s="6"/>
      <c r="F2" s="6"/>
      <c r="G2" s="6"/>
      <c r="H2" s="6"/>
      <c r="I2" s="6"/>
      <c r="J2" s="6"/>
      <c r="K2" s="32"/>
    </row>
    <row r="3" spans="2:11" ht="15">
      <c r="B3" s="5"/>
      <c r="C3" s="6"/>
      <c r="D3" s="7"/>
      <c r="E3" s="7"/>
      <c r="F3" s="7"/>
      <c r="G3" s="7"/>
      <c r="H3" s="7"/>
      <c r="I3" s="7"/>
      <c r="J3" s="7"/>
      <c r="K3" s="32"/>
    </row>
    <row r="4" spans="2:11" ht="15">
      <c r="B4" s="8" t="s">
        <v>1</v>
      </c>
      <c r="C4" s="9" t="s">
        <v>2</v>
      </c>
      <c r="D4" s="10"/>
      <c r="E4" s="10"/>
      <c r="F4" s="10"/>
      <c r="G4" s="10"/>
      <c r="H4" s="10"/>
      <c r="I4" s="10"/>
      <c r="J4" s="10"/>
      <c r="K4" s="33"/>
    </row>
    <row r="5" spans="2:11" ht="20.1" customHeight="1">
      <c r="B5" s="11"/>
      <c r="C5" s="12" t="s">
        <v>3</v>
      </c>
      <c r="D5" s="13"/>
      <c r="E5" s="13"/>
      <c r="F5" s="12"/>
      <c r="G5" s="12"/>
      <c r="H5" s="12"/>
      <c r="I5" s="12"/>
      <c r="J5" s="12"/>
      <c r="K5" s="32"/>
    </row>
    <row r="6" spans="2:11" ht="20.1" customHeight="1">
      <c r="B6" s="11"/>
      <c r="C6" s="12" t="s">
        <v>4</v>
      </c>
      <c r="D6" s="12" t="s">
        <v>5</v>
      </c>
      <c r="E6" s="12"/>
      <c r="F6" s="12"/>
      <c r="G6" s="12"/>
      <c r="H6" s="12"/>
      <c r="I6" s="12"/>
      <c r="J6" s="12"/>
      <c r="K6" s="32"/>
    </row>
    <row r="7" spans="2:11" ht="20.1" customHeight="1">
      <c r="B7" s="11"/>
      <c r="C7" s="12" t="s">
        <v>6</v>
      </c>
      <c r="D7" s="12" t="s">
        <v>7</v>
      </c>
      <c r="E7" s="12"/>
      <c r="F7" s="12"/>
      <c r="G7" s="12"/>
      <c r="H7" s="12"/>
      <c r="I7" s="12"/>
      <c r="J7" s="12"/>
      <c r="K7" s="32"/>
    </row>
    <row r="8" spans="2:11" ht="20.1" customHeight="1">
      <c r="B8" s="11"/>
      <c r="C8" s="12" t="s">
        <v>8</v>
      </c>
      <c r="D8" s="12" t="s">
        <v>9</v>
      </c>
      <c r="E8" s="12"/>
      <c r="F8" s="12"/>
      <c r="G8" s="12"/>
      <c r="H8" s="12"/>
      <c r="I8" s="12"/>
      <c r="J8" s="12"/>
      <c r="K8" s="32"/>
    </row>
    <row r="9" spans="2:11" ht="20.1" customHeight="1">
      <c r="B9" s="14"/>
      <c r="C9" s="15" t="s">
        <v>10</v>
      </c>
      <c r="D9" s="15" t="s">
        <v>11</v>
      </c>
      <c r="E9" s="15"/>
      <c r="F9" s="15"/>
      <c r="G9" s="15"/>
      <c r="H9" s="15"/>
      <c r="I9" s="15"/>
      <c r="J9" s="15"/>
      <c r="K9" s="34"/>
    </row>
    <row r="10" spans="2:11" ht="15">
      <c r="B10" s="5"/>
      <c r="C10" s="6"/>
      <c r="D10" s="6"/>
      <c r="E10" s="6"/>
      <c r="F10" s="6"/>
      <c r="G10" s="6"/>
      <c r="H10" s="6"/>
      <c r="I10" s="6"/>
      <c r="J10" s="6"/>
      <c r="K10" s="32"/>
    </row>
    <row r="11" spans="2:11" ht="20.1" customHeight="1">
      <c r="B11" s="8" t="s">
        <v>12</v>
      </c>
      <c r="C11" s="9" t="s">
        <v>13</v>
      </c>
      <c r="D11" s="10"/>
      <c r="E11" s="10"/>
      <c r="F11" s="10"/>
      <c r="G11" s="10"/>
      <c r="H11" s="10"/>
      <c r="I11" s="10"/>
      <c r="J11" s="10"/>
      <c r="K11" s="33"/>
    </row>
    <row r="12" spans="2:11" ht="20.1" customHeight="1">
      <c r="B12" s="11"/>
      <c r="C12" s="12" t="s">
        <v>14</v>
      </c>
      <c r="D12" s="16">
        <v>642.76</v>
      </c>
      <c r="E12" s="16"/>
      <c r="F12" s="12"/>
      <c r="G12" s="12"/>
      <c r="H12" s="12"/>
      <c r="I12" s="12"/>
      <c r="J12" s="12"/>
      <c r="K12" s="32"/>
    </row>
    <row r="13" spans="2:11" ht="20.1" customHeight="1">
      <c r="B13" s="11"/>
      <c r="C13" s="12" t="s">
        <v>15</v>
      </c>
      <c r="D13" s="12">
        <v>1220</v>
      </c>
      <c r="E13" s="12"/>
      <c r="F13" s="12"/>
      <c r="G13" s="12"/>
      <c r="H13" s="12"/>
      <c r="I13" s="12"/>
      <c r="J13" s="12"/>
      <c r="K13" s="32"/>
    </row>
    <row r="14" spans="2:11" ht="20.1" customHeight="1">
      <c r="B14" s="11"/>
      <c r="C14" s="12" t="s">
        <v>16</v>
      </c>
      <c r="D14" s="12" t="s">
        <v>17</v>
      </c>
      <c r="E14" s="12"/>
      <c r="F14" s="12"/>
      <c r="G14" s="12"/>
      <c r="H14" s="12"/>
      <c r="I14" s="12"/>
      <c r="J14" s="12"/>
      <c r="K14" s="32"/>
    </row>
    <row r="15" spans="2:11" ht="20.1" customHeight="1">
      <c r="B15" s="11"/>
      <c r="C15" s="12" t="s">
        <v>18</v>
      </c>
      <c r="D15" s="17" t="s">
        <v>19</v>
      </c>
      <c r="E15" s="17"/>
      <c r="F15" s="12"/>
      <c r="G15" s="12"/>
      <c r="H15" s="12"/>
      <c r="I15" s="12"/>
      <c r="J15" s="12"/>
      <c r="K15" s="32"/>
    </row>
    <row r="16" spans="2:11" ht="20.1" customHeight="1">
      <c r="B16" s="11"/>
      <c r="C16" s="12" t="s">
        <v>20</v>
      </c>
      <c r="D16" s="12"/>
      <c r="E16" s="12"/>
      <c r="F16" s="12"/>
      <c r="G16" s="12"/>
      <c r="H16" s="12"/>
      <c r="I16" s="12"/>
      <c r="J16" s="12"/>
      <c r="K16" s="32"/>
    </row>
    <row r="17" spans="2:11" ht="20.1" customHeight="1">
      <c r="B17" s="11"/>
      <c r="C17" s="12"/>
      <c r="D17" s="12"/>
      <c r="E17" s="12"/>
      <c r="F17" s="12"/>
      <c r="G17" s="12"/>
      <c r="H17" s="12"/>
      <c r="I17" s="12"/>
      <c r="J17" s="12"/>
      <c r="K17" s="32"/>
    </row>
    <row r="18" spans="2:11" ht="20.1" customHeight="1">
      <c r="B18" s="14"/>
      <c r="C18" s="15"/>
      <c r="D18" s="15"/>
      <c r="E18" s="15"/>
      <c r="F18" s="15"/>
      <c r="G18" s="15"/>
      <c r="H18" s="15"/>
      <c r="I18" s="15"/>
      <c r="J18" s="15"/>
      <c r="K18" s="34"/>
    </row>
    <row r="19" spans="2:11" ht="20.1" customHeight="1">
      <c r="B19" s="11"/>
      <c r="C19" s="12"/>
      <c r="D19" s="12"/>
      <c r="E19" s="12"/>
      <c r="F19" s="12"/>
      <c r="G19" s="12"/>
      <c r="H19" s="12"/>
      <c r="I19" s="12"/>
      <c r="J19" s="12"/>
      <c r="K19" s="32"/>
    </row>
    <row r="20" spans="2:11" ht="20.1" customHeight="1">
      <c r="B20" s="18" t="s">
        <v>21</v>
      </c>
      <c r="C20" s="19" t="s">
        <v>22</v>
      </c>
      <c r="D20" s="20"/>
      <c r="E20" s="20"/>
      <c r="F20" s="21"/>
      <c r="G20" s="21"/>
      <c r="H20" s="21"/>
      <c r="I20" s="21"/>
      <c r="J20" s="21"/>
      <c r="K20" s="33"/>
    </row>
    <row r="21" spans="2:11" ht="20.1" customHeight="1">
      <c r="B21" s="5"/>
      <c r="C21" s="12" t="s">
        <v>23</v>
      </c>
      <c r="D21" s="12">
        <v>1126</v>
      </c>
      <c r="E21" s="12"/>
      <c r="F21" s="6"/>
      <c r="G21" s="6"/>
      <c r="H21" s="6"/>
      <c r="I21" s="6"/>
      <c r="J21" s="6"/>
      <c r="K21" s="32"/>
    </row>
    <row r="22" spans="2:11" ht="20.1" customHeight="1">
      <c r="B22" s="5"/>
      <c r="C22" s="12" t="s">
        <v>24</v>
      </c>
      <c r="D22" s="12">
        <v>241</v>
      </c>
      <c r="E22" s="12"/>
      <c r="F22" s="6"/>
      <c r="G22" s="6"/>
      <c r="H22" s="6"/>
      <c r="I22" s="6"/>
      <c r="J22" s="6"/>
      <c r="K22" s="32"/>
    </row>
    <row r="23" spans="2:11" ht="20.1" customHeight="1">
      <c r="B23" s="5"/>
      <c r="C23" s="12" t="s">
        <v>25</v>
      </c>
      <c r="D23" s="12">
        <v>822</v>
      </c>
      <c r="E23" s="12"/>
      <c r="F23" s="6"/>
      <c r="G23" s="6"/>
      <c r="H23" s="6"/>
      <c r="I23" s="6"/>
      <c r="J23" s="6"/>
      <c r="K23" s="32"/>
    </row>
    <row r="24" spans="2:11" ht="20.1" customHeight="1">
      <c r="B24" s="22"/>
      <c r="C24" s="15" t="s">
        <v>26</v>
      </c>
      <c r="D24" s="15">
        <v>128</v>
      </c>
      <c r="E24" s="15"/>
      <c r="F24" s="23"/>
      <c r="G24" s="23"/>
      <c r="H24" s="23"/>
      <c r="I24" s="23"/>
      <c r="J24" s="23"/>
      <c r="K24" s="34"/>
    </row>
    <row r="25" spans="2:11" ht="24.95" customHeight="1">
      <c r="B25" s="24" t="s">
        <v>27</v>
      </c>
      <c r="C25" s="25" t="s">
        <v>28</v>
      </c>
      <c r="D25" s="21"/>
      <c r="E25" s="21"/>
      <c r="F25" s="21"/>
      <c r="G25" s="21"/>
      <c r="H25" s="21"/>
      <c r="I25" s="21"/>
      <c r="J25" s="21"/>
      <c r="K25" s="33"/>
    </row>
    <row r="26" spans="2:11" ht="35.1" customHeight="1">
      <c r="B26" s="5"/>
      <c r="C26" s="12" t="s">
        <v>29</v>
      </c>
      <c r="D26" s="12">
        <v>232</v>
      </c>
      <c r="E26" s="12"/>
      <c r="F26" s="6"/>
      <c r="G26" s="6"/>
      <c r="H26" s="6"/>
      <c r="I26" s="6"/>
      <c r="J26" s="6"/>
      <c r="K26" s="32"/>
    </row>
    <row r="27" spans="2:11" ht="35.1" customHeight="1">
      <c r="B27" s="5"/>
      <c r="C27" s="12" t="s">
        <v>30</v>
      </c>
      <c r="D27" s="12">
        <v>4508</v>
      </c>
      <c r="E27" s="12"/>
      <c r="F27" s="6"/>
      <c r="G27" s="6"/>
      <c r="H27" s="6"/>
      <c r="I27" s="6"/>
      <c r="J27" s="6"/>
      <c r="K27" s="32"/>
    </row>
    <row r="28" spans="2:11" ht="60" customHeight="1">
      <c r="B28" s="5"/>
      <c r="C28" s="12" t="s">
        <v>31</v>
      </c>
      <c r="D28" s="12">
        <v>8</v>
      </c>
      <c r="E28" s="12"/>
      <c r="F28" s="6"/>
      <c r="G28" s="6"/>
      <c r="H28" s="6"/>
      <c r="I28" s="6"/>
      <c r="J28" s="6"/>
      <c r="K28" s="32"/>
    </row>
    <row r="29" spans="2:11" ht="60" customHeight="1">
      <c r="B29" s="5"/>
      <c r="C29" s="12" t="s">
        <v>32</v>
      </c>
      <c r="D29" s="12">
        <v>10.1</v>
      </c>
      <c r="E29" s="12"/>
      <c r="F29" s="6"/>
      <c r="G29" s="6"/>
      <c r="H29" s="6"/>
      <c r="I29" s="6"/>
      <c r="J29" s="6"/>
      <c r="K29" s="32"/>
    </row>
    <row r="30" spans="2:11" ht="60" customHeight="1">
      <c r="B30" s="22"/>
      <c r="C30" s="15" t="s">
        <v>33</v>
      </c>
      <c r="D30" s="15">
        <v>54.41</v>
      </c>
      <c r="E30" s="15"/>
      <c r="F30" s="23"/>
      <c r="G30" s="23"/>
      <c r="H30" s="23"/>
      <c r="I30" s="23"/>
      <c r="J30" s="23"/>
      <c r="K30" s="34"/>
    </row>
    <row r="31" spans="2:11" ht="15">
      <c r="B31" s="5"/>
      <c r="C31" s="6"/>
      <c r="D31" s="6"/>
      <c r="E31" s="6"/>
      <c r="F31" s="6"/>
      <c r="G31" s="6"/>
      <c r="H31" s="6"/>
      <c r="I31" s="6"/>
      <c r="J31" s="6"/>
      <c r="K31" s="32"/>
    </row>
    <row r="32" spans="2:11" ht="20.1" customHeight="1">
      <c r="B32" s="18" t="s">
        <v>34</v>
      </c>
      <c r="C32" s="19" t="s">
        <v>35</v>
      </c>
      <c r="D32" s="21"/>
      <c r="E32" s="21"/>
      <c r="F32" s="21"/>
      <c r="G32" s="21"/>
      <c r="H32" s="21"/>
      <c r="I32" s="21"/>
      <c r="J32" s="21"/>
      <c r="K32" s="33"/>
    </row>
    <row r="33" spans="2:11" ht="20.1" customHeight="1">
      <c r="B33" s="5"/>
      <c r="C33" s="12" t="s">
        <v>36</v>
      </c>
      <c r="D33" s="12">
        <v>540</v>
      </c>
      <c r="E33" s="12"/>
      <c r="F33" s="6"/>
      <c r="G33" s="6"/>
      <c r="H33" s="6"/>
      <c r="I33" s="6"/>
      <c r="J33" s="6"/>
      <c r="K33" s="32"/>
    </row>
    <row r="34" spans="2:11" ht="20.1" customHeight="1">
      <c r="B34" s="5"/>
      <c r="C34" s="12" t="s">
        <v>37</v>
      </c>
      <c r="D34" s="12">
        <v>3.5</v>
      </c>
      <c r="E34" s="12"/>
      <c r="F34" s="6"/>
      <c r="G34" s="6"/>
      <c r="H34" s="6"/>
      <c r="I34" s="6"/>
      <c r="J34" s="6"/>
      <c r="K34" s="32"/>
    </row>
    <row r="35" spans="2:11" ht="20.1" customHeight="1">
      <c r="B35" s="5"/>
      <c r="C35" s="12" t="s">
        <v>38</v>
      </c>
      <c r="D35" s="16">
        <v>1.2</v>
      </c>
      <c r="E35" s="16"/>
      <c r="F35" s="6"/>
      <c r="G35" s="6"/>
      <c r="H35" s="6"/>
      <c r="I35" s="6"/>
      <c r="J35" s="6"/>
      <c r="K35" s="32"/>
    </row>
    <row r="36" spans="2:11" ht="20.1" customHeight="1">
      <c r="B36" s="5"/>
      <c r="C36" s="12" t="s">
        <v>39</v>
      </c>
      <c r="D36" s="16">
        <v>3.5</v>
      </c>
      <c r="E36" s="16"/>
      <c r="F36" s="6"/>
      <c r="G36" s="6"/>
      <c r="H36" s="6"/>
      <c r="I36" s="6"/>
      <c r="J36" s="6"/>
      <c r="K36" s="32"/>
    </row>
    <row r="37" spans="2:11" ht="20.1" customHeight="1">
      <c r="B37" s="5"/>
      <c r="C37" s="12" t="s">
        <v>40</v>
      </c>
      <c r="D37" s="12">
        <v>0</v>
      </c>
      <c r="E37" s="12"/>
      <c r="F37" s="6"/>
      <c r="G37" s="6"/>
      <c r="H37" s="6"/>
      <c r="I37" s="6"/>
      <c r="J37" s="6"/>
      <c r="K37" s="32"/>
    </row>
    <row r="38" spans="2:11" ht="20.1" customHeight="1">
      <c r="B38" s="5"/>
      <c r="C38" s="12" t="s">
        <v>41</v>
      </c>
      <c r="D38" s="12">
        <v>18.2</v>
      </c>
      <c r="E38" s="12"/>
      <c r="F38" s="6"/>
      <c r="G38" s="6"/>
      <c r="H38" s="6"/>
      <c r="I38" s="6"/>
      <c r="J38" s="6"/>
      <c r="K38" s="32"/>
    </row>
    <row r="39" spans="2:11" ht="20.1" customHeight="1">
      <c r="B39" s="22"/>
      <c r="C39" s="15" t="s">
        <v>42</v>
      </c>
      <c r="D39" s="15"/>
      <c r="E39" s="15"/>
      <c r="F39" s="23"/>
      <c r="G39" s="23"/>
      <c r="H39" s="23"/>
      <c r="I39" s="23"/>
      <c r="J39" s="23"/>
      <c r="K39" s="34"/>
    </row>
    <row r="40" spans="2:11" ht="15">
      <c r="B40" s="5"/>
      <c r="C40" s="6"/>
      <c r="D40" s="6"/>
      <c r="E40" s="6"/>
      <c r="F40" s="6"/>
      <c r="G40" s="6"/>
      <c r="H40" s="6"/>
      <c r="I40" s="6"/>
      <c r="J40" s="6"/>
      <c r="K40" s="32"/>
    </row>
    <row r="41" spans="2:11" ht="15">
      <c r="B41" s="18" t="s">
        <v>43</v>
      </c>
      <c r="C41" s="19" t="s">
        <v>44</v>
      </c>
      <c r="D41" s="26"/>
      <c r="E41" s="26"/>
      <c r="F41" s="21"/>
      <c r="G41" s="21"/>
      <c r="H41" s="21"/>
      <c r="I41" s="21"/>
      <c r="J41" s="21"/>
      <c r="K41" s="33"/>
    </row>
    <row r="42" spans="2:11" ht="20.1" customHeight="1">
      <c r="B42" s="5"/>
      <c r="C42" s="12" t="s">
        <v>45</v>
      </c>
      <c r="D42" s="16">
        <v>3.5</v>
      </c>
      <c r="E42" s="16"/>
      <c r="F42" s="6"/>
      <c r="G42" s="6"/>
      <c r="H42" s="6"/>
      <c r="I42" s="6"/>
      <c r="J42" s="6"/>
      <c r="K42" s="32"/>
    </row>
    <row r="43" spans="2:11" ht="20.1" customHeight="1">
      <c r="B43" s="5"/>
      <c r="C43" s="12" t="s">
        <v>46</v>
      </c>
      <c r="D43" s="12">
        <v>329</v>
      </c>
      <c r="E43" s="12"/>
      <c r="F43" s="6"/>
      <c r="G43" s="6"/>
      <c r="H43" s="6"/>
      <c r="I43" s="6"/>
      <c r="J43" s="6"/>
      <c r="K43" s="32"/>
    </row>
    <row r="44" spans="2:11" ht="20.1" customHeight="1">
      <c r="B44" s="5"/>
      <c r="C44" s="12" t="s">
        <v>47</v>
      </c>
      <c r="D44" s="12">
        <v>203</v>
      </c>
      <c r="E44" s="12"/>
      <c r="F44" s="6"/>
      <c r="G44" s="6"/>
      <c r="H44" s="6"/>
      <c r="I44" s="6"/>
      <c r="J44" s="6"/>
      <c r="K44" s="32"/>
    </row>
    <row r="45" spans="2:11" ht="20.1" customHeight="1">
      <c r="B45" s="5"/>
      <c r="C45" s="12" t="s">
        <v>48</v>
      </c>
      <c r="D45" s="12">
        <v>15</v>
      </c>
      <c r="E45" s="12"/>
      <c r="F45" s="6"/>
      <c r="G45" s="6"/>
      <c r="H45" s="6"/>
      <c r="I45" s="6"/>
      <c r="J45" s="6"/>
      <c r="K45" s="32"/>
    </row>
    <row r="46" spans="2:11" ht="20.1" customHeight="1">
      <c r="B46" s="22"/>
      <c r="C46" s="15" t="s">
        <v>49</v>
      </c>
      <c r="D46" s="15"/>
      <c r="E46" s="15"/>
      <c r="F46" s="23"/>
      <c r="G46" s="23"/>
      <c r="H46" s="23"/>
      <c r="I46" s="23"/>
      <c r="J46" s="23"/>
      <c r="K46" s="34"/>
    </row>
    <row r="47" spans="2:11" ht="15">
      <c r="B47" s="5"/>
      <c r="C47" s="6"/>
      <c r="D47" s="6"/>
      <c r="E47" s="6"/>
      <c r="F47" s="6"/>
      <c r="G47" s="6"/>
      <c r="H47" s="6"/>
      <c r="I47" s="6"/>
      <c r="J47" s="6"/>
      <c r="K47" s="32"/>
    </row>
    <row r="48" spans="2:11" ht="15">
      <c r="B48" s="18" t="s">
        <v>50</v>
      </c>
      <c r="C48" s="19" t="s">
        <v>51</v>
      </c>
      <c r="D48" s="27"/>
      <c r="E48" s="27"/>
      <c r="F48" s="21"/>
      <c r="G48" s="21"/>
      <c r="H48" s="21"/>
      <c r="I48" s="21"/>
      <c r="J48" s="21"/>
      <c r="K48" s="33"/>
    </row>
    <row r="49" spans="2:11" ht="20.1" customHeight="1">
      <c r="B49" s="5"/>
      <c r="C49" s="12" t="s">
        <v>52</v>
      </c>
      <c r="D49" s="12" t="s">
        <v>53</v>
      </c>
      <c r="E49" s="12"/>
      <c r="F49" s="17" t="s">
        <v>54</v>
      </c>
      <c r="G49" s="6"/>
      <c r="H49" s="6"/>
      <c r="I49" s="6"/>
      <c r="J49" s="6"/>
      <c r="K49" s="32"/>
    </row>
    <row r="50" spans="2:11" ht="20.1" customHeight="1">
      <c r="B50" s="5"/>
      <c r="C50" s="12" t="s">
        <v>55</v>
      </c>
      <c r="D50" s="12" t="s">
        <v>56</v>
      </c>
      <c r="E50" s="12"/>
      <c r="F50" s="6"/>
      <c r="G50" s="6"/>
      <c r="H50" s="6"/>
      <c r="I50" s="6"/>
      <c r="J50" s="6"/>
      <c r="K50" s="32"/>
    </row>
    <row r="51" spans="2:11" ht="20.1" customHeight="1">
      <c r="B51" s="5"/>
      <c r="C51" s="12" t="s">
        <v>57</v>
      </c>
      <c r="D51" s="12" t="s">
        <v>58</v>
      </c>
      <c r="E51" s="12"/>
      <c r="F51" s="6"/>
      <c r="G51" s="6"/>
      <c r="H51" s="6"/>
      <c r="I51" s="6"/>
      <c r="J51" s="6"/>
      <c r="K51" s="32"/>
    </row>
    <row r="52" spans="2:11" ht="20.1" customHeight="1">
      <c r="B52" s="22"/>
      <c r="C52" s="23"/>
      <c r="D52" s="23"/>
      <c r="E52" s="23"/>
      <c r="F52" s="23"/>
      <c r="G52" s="23"/>
      <c r="H52" s="23"/>
      <c r="I52" s="23"/>
      <c r="J52" s="23"/>
      <c r="K52" s="34"/>
    </row>
    <row r="53" spans="2:11" ht="15">
      <c r="B53" s="5"/>
      <c r="C53" s="6"/>
      <c r="D53" s="6"/>
      <c r="E53" s="6"/>
      <c r="F53" s="6"/>
      <c r="G53" s="6"/>
      <c r="H53" s="6"/>
      <c r="I53" s="6"/>
      <c r="J53" s="6"/>
      <c r="K53" s="32"/>
    </row>
    <row r="54" spans="2:11" ht="15">
      <c r="B54" s="8" t="s">
        <v>59</v>
      </c>
      <c r="C54" s="9" t="s">
        <v>60</v>
      </c>
      <c r="D54" s="10"/>
      <c r="E54" s="10"/>
      <c r="F54" s="10"/>
      <c r="G54" s="10"/>
      <c r="H54" s="10"/>
      <c r="I54" s="10"/>
      <c r="J54" s="10"/>
      <c r="K54" s="33"/>
    </row>
    <row r="55" spans="2:11" ht="30" customHeight="1">
      <c r="B55" s="11"/>
      <c r="C55" s="12" t="s">
        <v>61</v>
      </c>
      <c r="D55" s="28">
        <v>0.7</v>
      </c>
      <c r="E55" s="28"/>
      <c r="F55" s="12"/>
      <c r="G55" s="12"/>
      <c r="H55" s="12"/>
      <c r="I55" s="12"/>
      <c r="J55" s="12"/>
      <c r="K55" s="32"/>
    </row>
    <row r="56" spans="2:11" ht="30" customHeight="1">
      <c r="B56" s="11"/>
      <c r="C56" s="12" t="s">
        <v>62</v>
      </c>
      <c r="D56" s="28">
        <v>0.14</v>
      </c>
      <c r="E56" s="28"/>
      <c r="F56" s="12"/>
      <c r="G56" s="12"/>
      <c r="H56" s="12"/>
      <c r="I56" s="12"/>
      <c r="J56" s="12"/>
      <c r="K56" s="32"/>
    </row>
    <row r="57" spans="2:11" ht="30" customHeight="1">
      <c r="B57" s="11"/>
      <c r="C57" s="12" t="s">
        <v>63</v>
      </c>
      <c r="D57" s="28">
        <v>0.12</v>
      </c>
      <c r="E57" s="28"/>
      <c r="F57" s="12"/>
      <c r="G57" s="12"/>
      <c r="H57" s="12"/>
      <c r="I57" s="12"/>
      <c r="J57" s="12"/>
      <c r="K57" s="32"/>
    </row>
    <row r="58" spans="2:11" ht="15">
      <c r="B58" s="11"/>
      <c r="C58" s="12" t="s">
        <v>64</v>
      </c>
      <c r="D58" s="28">
        <v>0.02</v>
      </c>
      <c r="E58" s="28"/>
      <c r="F58" s="12"/>
      <c r="G58" s="12"/>
      <c r="H58" s="12"/>
      <c r="I58" s="12"/>
      <c r="J58" s="12"/>
      <c r="K58" s="32"/>
    </row>
    <row r="59" spans="2:11" ht="15">
      <c r="B59" s="11"/>
      <c r="C59" s="12" t="s">
        <v>65</v>
      </c>
      <c r="D59" s="28">
        <v>0.02</v>
      </c>
      <c r="E59" s="28"/>
      <c r="F59" s="12"/>
      <c r="G59" s="12"/>
      <c r="H59" s="12"/>
      <c r="I59" s="12"/>
      <c r="J59" s="12"/>
      <c r="K59" s="32"/>
    </row>
    <row r="60" spans="2:11" ht="15">
      <c r="B60" s="22"/>
      <c r="C60" s="23"/>
      <c r="D60" s="23"/>
      <c r="E60" s="23"/>
      <c r="F60" s="23"/>
      <c r="G60" s="23"/>
      <c r="H60" s="23"/>
      <c r="I60" s="23"/>
      <c r="J60" s="23"/>
      <c r="K60" s="34"/>
    </row>
    <row r="61" spans="2:11" ht="30" customHeight="1">
      <c r="B61" s="18" t="s">
        <v>66</v>
      </c>
      <c r="C61" s="19" t="s">
        <v>67</v>
      </c>
      <c r="D61" s="21"/>
      <c r="E61" s="21"/>
      <c r="F61" s="21"/>
      <c r="G61" s="21"/>
      <c r="H61" s="21"/>
      <c r="I61" s="21"/>
      <c r="J61" s="21"/>
      <c r="K61" s="33"/>
    </row>
    <row r="62" spans="2:11" ht="30" customHeight="1">
      <c r="B62" s="5"/>
      <c r="C62" s="12" t="s">
        <v>68</v>
      </c>
      <c r="D62" s="12">
        <v>16.64</v>
      </c>
      <c r="E62" s="12"/>
      <c r="F62" s="6"/>
      <c r="G62" s="6"/>
      <c r="H62" s="6"/>
      <c r="I62" s="6"/>
      <c r="J62" s="6"/>
      <c r="K62" s="32"/>
    </row>
    <row r="63" spans="2:11" ht="39.95" customHeight="1">
      <c r="B63" s="5"/>
      <c r="C63" s="12" t="s">
        <v>69</v>
      </c>
      <c r="D63" s="12">
        <v>20.52</v>
      </c>
      <c r="E63" s="12"/>
      <c r="F63" s="6"/>
      <c r="G63" s="6"/>
      <c r="H63" s="6"/>
      <c r="I63" s="6"/>
      <c r="J63" s="6"/>
      <c r="K63" s="32"/>
    </row>
    <row r="64" spans="2:11" ht="29.25">
      <c r="B64" s="22"/>
      <c r="C64" s="15" t="s">
        <v>70</v>
      </c>
      <c r="D64" s="15">
        <v>2.89</v>
      </c>
      <c r="E64" s="15"/>
      <c r="F64" s="23"/>
      <c r="G64" s="23"/>
      <c r="H64" s="23"/>
      <c r="I64" s="23"/>
      <c r="J64" s="23"/>
      <c r="K64" s="34"/>
    </row>
    <row r="65" spans="2:11" ht="15">
      <c r="B65" s="5"/>
      <c r="C65" s="12"/>
      <c r="D65" s="12"/>
      <c r="E65" s="12"/>
      <c r="F65" s="12"/>
      <c r="G65" s="6"/>
      <c r="H65" s="6"/>
      <c r="I65" s="6"/>
      <c r="J65" s="6"/>
      <c r="K65" s="32"/>
    </row>
    <row r="66" spans="2:11" ht="60" customHeight="1">
      <c r="B66" s="18" t="s">
        <v>71</v>
      </c>
      <c r="C66" s="19" t="s">
        <v>72</v>
      </c>
      <c r="D66" s="21"/>
      <c r="E66" s="21"/>
      <c r="F66" s="21"/>
      <c r="G66" s="21"/>
      <c r="H66" s="21"/>
      <c r="I66" s="21"/>
      <c r="J66" s="21"/>
      <c r="K66" s="33"/>
    </row>
    <row r="67" spans="2:11" ht="15">
      <c r="B67" s="5"/>
      <c r="C67" s="6"/>
      <c r="D67" s="6"/>
      <c r="E67" s="6"/>
      <c r="F67" s="6"/>
      <c r="G67" s="6"/>
      <c r="H67" s="6"/>
      <c r="I67" s="6"/>
      <c r="J67" s="6"/>
      <c r="K67" s="32"/>
    </row>
    <row r="68" spans="2:11" ht="28.5">
      <c r="B68" s="5"/>
      <c r="C68" s="12" t="s">
        <v>73</v>
      </c>
      <c r="D68" s="35">
        <v>52.73</v>
      </c>
      <c r="E68" s="35"/>
      <c r="F68" s="6"/>
      <c r="G68" s="6"/>
      <c r="H68" s="6"/>
      <c r="I68" s="6"/>
      <c r="J68" s="6"/>
      <c r="K68" s="32"/>
    </row>
    <row r="69" spans="2:11" ht="28.5">
      <c r="B69" s="5"/>
      <c r="C69" s="12" t="s">
        <v>74</v>
      </c>
      <c r="D69" s="35">
        <v>25.2</v>
      </c>
      <c r="E69" s="35"/>
      <c r="F69" s="6"/>
      <c r="G69" s="6"/>
      <c r="H69" s="6"/>
      <c r="I69" s="6"/>
      <c r="J69" s="6"/>
      <c r="K69" s="32"/>
    </row>
    <row r="70" spans="2:11" ht="43.5">
      <c r="B70" s="22"/>
      <c r="C70" s="15" t="s">
        <v>75</v>
      </c>
      <c r="D70" s="36">
        <v>149</v>
      </c>
      <c r="E70" s="36"/>
      <c r="F70" s="23"/>
      <c r="G70" s="23"/>
      <c r="H70" s="23"/>
      <c r="I70" s="23"/>
      <c r="J70" s="23"/>
      <c r="K70" s="34"/>
    </row>
    <row r="71" spans="2:11" ht="15">
      <c r="B71" s="5"/>
      <c r="C71" s="6"/>
      <c r="D71" s="6"/>
      <c r="E71" s="6"/>
      <c r="F71" s="6"/>
      <c r="G71" s="6"/>
      <c r="H71" s="6"/>
      <c r="I71" s="6"/>
      <c r="J71" s="6"/>
      <c r="K71" s="32"/>
    </row>
    <row r="72" spans="2:11" ht="21">
      <c r="B72" s="37" t="s">
        <v>76</v>
      </c>
      <c r="C72" s="38"/>
      <c r="D72" s="38"/>
      <c r="E72" s="38"/>
      <c r="F72" s="38"/>
      <c r="G72" s="38"/>
      <c r="H72" s="38"/>
      <c r="I72" s="38"/>
      <c r="J72" s="38"/>
      <c r="K72" s="60"/>
    </row>
    <row r="73" spans="2:11" ht="15">
      <c r="B73" s="39" t="s">
        <v>77</v>
      </c>
      <c r="C73" s="40" t="s">
        <v>78</v>
      </c>
      <c r="D73" s="41"/>
      <c r="E73" s="41"/>
      <c r="F73" s="41"/>
      <c r="G73" s="41"/>
      <c r="H73" s="41"/>
      <c r="I73" s="41"/>
      <c r="J73" s="41"/>
      <c r="K73" s="61"/>
    </row>
    <row r="74" spans="2:11" ht="57">
      <c r="B74" s="42" t="s">
        <v>79</v>
      </c>
      <c r="C74" s="43" t="s">
        <v>80</v>
      </c>
      <c r="D74" s="44" t="s">
        <v>81</v>
      </c>
      <c r="E74" s="44" t="s">
        <v>82</v>
      </c>
      <c r="F74" s="44" t="s">
        <v>83</v>
      </c>
      <c r="G74" s="44" t="s">
        <v>84</v>
      </c>
      <c r="H74" s="44" t="s">
        <v>85</v>
      </c>
      <c r="I74" s="44" t="s">
        <v>86</v>
      </c>
      <c r="J74" s="44" t="s">
        <v>87</v>
      </c>
      <c r="K74" s="62" t="s">
        <v>88</v>
      </c>
    </row>
    <row r="75" spans="2:11" ht="15">
      <c r="B75" s="42">
        <v>1</v>
      </c>
      <c r="C75" s="45" t="s">
        <v>89</v>
      </c>
      <c r="D75" s="44">
        <v>1</v>
      </c>
      <c r="E75" s="46" t="s">
        <v>90</v>
      </c>
      <c r="F75" s="47" t="s">
        <v>91</v>
      </c>
      <c r="G75" s="48">
        <v>0.52</v>
      </c>
      <c r="H75" s="47">
        <f>G75*0.15</f>
        <v>0.078</v>
      </c>
      <c r="I75" s="63">
        <f>H75*100000/176</f>
        <v>44.3181818181818</v>
      </c>
      <c r="J75" s="64">
        <v>0.9</v>
      </c>
      <c r="K75" s="62">
        <v>1</v>
      </c>
    </row>
    <row r="76" spans="2:11" ht="15">
      <c r="B76" s="49">
        <v>2</v>
      </c>
      <c r="C76" s="50" t="s">
        <v>92</v>
      </c>
      <c r="D76" s="51">
        <v>1</v>
      </c>
      <c r="E76" s="51" t="s">
        <v>93</v>
      </c>
      <c r="F76" s="50" t="s">
        <v>94</v>
      </c>
      <c r="G76" s="50">
        <f>6.1*2</f>
        <v>12.2</v>
      </c>
      <c r="H76" s="51">
        <v>4.6</v>
      </c>
      <c r="I76" s="50">
        <v>2650</v>
      </c>
      <c r="J76" s="51"/>
      <c r="K76" s="65"/>
    </row>
    <row r="77" spans="2:11" ht="15">
      <c r="B77" s="42">
        <v>3</v>
      </c>
      <c r="C77" s="50" t="s">
        <v>92</v>
      </c>
      <c r="D77" s="51">
        <v>2</v>
      </c>
      <c r="E77" s="51" t="s">
        <v>93</v>
      </c>
      <c r="F77" s="50" t="s">
        <v>94</v>
      </c>
      <c r="G77" s="50">
        <f>6.1*2</f>
        <v>12.2</v>
      </c>
      <c r="H77" s="51">
        <v>4.6</v>
      </c>
      <c r="I77" s="50">
        <v>2650</v>
      </c>
      <c r="J77" s="51"/>
      <c r="K77" s="65"/>
    </row>
    <row r="78" spans="2:11" ht="15">
      <c r="B78" s="49">
        <v>4</v>
      </c>
      <c r="C78" s="52" t="s">
        <v>95</v>
      </c>
      <c r="D78" s="51"/>
      <c r="E78" s="51" t="s">
        <v>96</v>
      </c>
      <c r="F78" s="51" t="s">
        <v>97</v>
      </c>
      <c r="G78" s="52">
        <v>0.45</v>
      </c>
      <c r="H78" s="51">
        <v>0.38</v>
      </c>
      <c r="I78" s="52">
        <v>200</v>
      </c>
      <c r="J78" s="51"/>
      <c r="K78" s="65"/>
    </row>
    <row r="79" spans="2:11" ht="15">
      <c r="B79" s="42">
        <v>5</v>
      </c>
      <c r="C79" s="52" t="s">
        <v>95</v>
      </c>
      <c r="D79" s="51"/>
      <c r="E79" s="51" t="s">
        <v>98</v>
      </c>
      <c r="F79" s="51" t="s">
        <v>99</v>
      </c>
      <c r="G79" s="52">
        <v>0.68</v>
      </c>
      <c r="H79" s="53">
        <v>0.57</v>
      </c>
      <c r="I79" s="52">
        <v>160</v>
      </c>
      <c r="J79" s="51"/>
      <c r="K79" s="65"/>
    </row>
    <row r="80" spans="2:11" ht="28.5">
      <c r="B80" s="49">
        <v>6</v>
      </c>
      <c r="C80" s="50" t="s">
        <v>100</v>
      </c>
      <c r="D80" s="51"/>
      <c r="E80" s="54" t="s">
        <v>101</v>
      </c>
      <c r="F80" s="44" t="s">
        <v>102</v>
      </c>
      <c r="G80" s="48">
        <v>2.98</v>
      </c>
      <c r="H80" s="47">
        <f aca="true" t="shared" si="0" ref="H80:H106">G80*0.93</f>
        <v>2.7714</v>
      </c>
      <c r="I80" s="63">
        <f aca="true" t="shared" si="1" ref="I80:I106">H80*100000/176</f>
        <v>1574.65909090909</v>
      </c>
      <c r="J80" s="66">
        <v>3.72645</v>
      </c>
      <c r="K80" s="65"/>
    </row>
    <row r="81" spans="2:11" ht="15">
      <c r="B81" s="42">
        <v>7</v>
      </c>
      <c r="C81" s="50" t="s">
        <v>100</v>
      </c>
      <c r="D81" s="51"/>
      <c r="E81" s="54" t="s">
        <v>103</v>
      </c>
      <c r="F81" s="44" t="s">
        <v>102</v>
      </c>
      <c r="G81" s="48">
        <v>2.98</v>
      </c>
      <c r="H81" s="47">
        <f t="shared" si="0"/>
        <v>2.7714</v>
      </c>
      <c r="I81" s="63">
        <f t="shared" si="1"/>
        <v>1574.65909090909</v>
      </c>
      <c r="J81" s="66">
        <v>3.72645</v>
      </c>
      <c r="K81" s="65"/>
    </row>
    <row r="82" spans="2:11" ht="15">
      <c r="B82" s="49">
        <v>8</v>
      </c>
      <c r="C82" s="50" t="s">
        <v>100</v>
      </c>
      <c r="D82" s="51"/>
      <c r="E82" s="54" t="s">
        <v>104</v>
      </c>
      <c r="F82" s="44" t="s">
        <v>102</v>
      </c>
      <c r="G82" s="48">
        <v>2.98</v>
      </c>
      <c r="H82" s="47">
        <f t="shared" si="0"/>
        <v>2.7714</v>
      </c>
      <c r="I82" s="63">
        <f t="shared" si="1"/>
        <v>1574.65909090909</v>
      </c>
      <c r="J82" s="66">
        <v>3.72645</v>
      </c>
      <c r="K82" s="65"/>
    </row>
    <row r="83" spans="2:11" ht="28.5">
      <c r="B83" s="42">
        <v>9</v>
      </c>
      <c r="C83" s="50" t="s">
        <v>100</v>
      </c>
      <c r="D83" s="51"/>
      <c r="E83" s="54" t="s">
        <v>105</v>
      </c>
      <c r="F83" s="44" t="s">
        <v>102</v>
      </c>
      <c r="G83" s="48">
        <v>2.98</v>
      </c>
      <c r="H83" s="47">
        <f t="shared" si="0"/>
        <v>2.7714</v>
      </c>
      <c r="I83" s="63">
        <f t="shared" si="1"/>
        <v>1574.65909090909</v>
      </c>
      <c r="J83" s="66">
        <v>3.72645</v>
      </c>
      <c r="K83" s="65"/>
    </row>
    <row r="84" spans="2:11" ht="15">
      <c r="B84" s="49">
        <v>10</v>
      </c>
      <c r="C84" s="50" t="s">
        <v>100</v>
      </c>
      <c r="D84" s="51"/>
      <c r="E84" s="51" t="s">
        <v>106</v>
      </c>
      <c r="F84" s="44" t="s">
        <v>102</v>
      </c>
      <c r="G84" s="48">
        <v>2.98</v>
      </c>
      <c r="H84" s="47">
        <f t="shared" si="0"/>
        <v>2.7714</v>
      </c>
      <c r="I84" s="63">
        <f t="shared" si="1"/>
        <v>1574.65909090909</v>
      </c>
      <c r="J84" s="66">
        <v>3.72645</v>
      </c>
      <c r="K84" s="65"/>
    </row>
    <row r="85" spans="2:11" ht="28.5">
      <c r="B85" s="42">
        <v>11</v>
      </c>
      <c r="C85" s="50" t="s">
        <v>100</v>
      </c>
      <c r="D85" s="51"/>
      <c r="E85" s="54" t="s">
        <v>107</v>
      </c>
      <c r="F85" s="44" t="s">
        <v>102</v>
      </c>
      <c r="G85" s="48">
        <v>2.98</v>
      </c>
      <c r="H85" s="47">
        <f t="shared" si="0"/>
        <v>2.7714</v>
      </c>
      <c r="I85" s="63">
        <f t="shared" si="1"/>
        <v>1574.65909090909</v>
      </c>
      <c r="J85" s="66">
        <v>3.72645</v>
      </c>
      <c r="K85" s="65"/>
    </row>
    <row r="86" spans="2:11" ht="15">
      <c r="B86" s="49">
        <v>12</v>
      </c>
      <c r="C86" s="50" t="s">
        <v>100</v>
      </c>
      <c r="D86" s="51"/>
      <c r="E86" s="54" t="s">
        <v>108</v>
      </c>
      <c r="F86" s="44" t="s">
        <v>102</v>
      </c>
      <c r="G86" s="48">
        <v>2.98</v>
      </c>
      <c r="H86" s="47">
        <f t="shared" si="0"/>
        <v>2.7714</v>
      </c>
      <c r="I86" s="63">
        <f t="shared" si="1"/>
        <v>1574.65909090909</v>
      </c>
      <c r="J86" s="66">
        <v>3.72645</v>
      </c>
      <c r="K86" s="65"/>
    </row>
    <row r="87" spans="2:11" ht="28.5">
      <c r="B87" s="42">
        <v>13</v>
      </c>
      <c r="C87" s="52" t="s">
        <v>100</v>
      </c>
      <c r="D87" s="51"/>
      <c r="E87" s="54" t="s">
        <v>109</v>
      </c>
      <c r="F87" s="44" t="s">
        <v>102</v>
      </c>
      <c r="G87" s="48">
        <v>2.98</v>
      </c>
      <c r="H87" s="47">
        <f t="shared" si="0"/>
        <v>2.7714</v>
      </c>
      <c r="I87" s="63">
        <f t="shared" si="1"/>
        <v>1574.65909090909</v>
      </c>
      <c r="J87" s="66">
        <v>3.72645</v>
      </c>
      <c r="K87" s="65"/>
    </row>
    <row r="88" spans="2:11" ht="28.5">
      <c r="B88" s="49">
        <v>14</v>
      </c>
      <c r="C88" s="52" t="s">
        <v>100</v>
      </c>
      <c r="D88" s="51"/>
      <c r="E88" s="54" t="s">
        <v>110</v>
      </c>
      <c r="F88" s="44" t="s">
        <v>102</v>
      </c>
      <c r="G88" s="48">
        <v>2.98</v>
      </c>
      <c r="H88" s="47">
        <f t="shared" si="0"/>
        <v>2.7714</v>
      </c>
      <c r="I88" s="63">
        <f t="shared" si="1"/>
        <v>1574.65909090909</v>
      </c>
      <c r="J88" s="66">
        <v>3.72645</v>
      </c>
      <c r="K88" s="65"/>
    </row>
    <row r="89" spans="2:11" ht="15">
      <c r="B89" s="42">
        <v>15</v>
      </c>
      <c r="C89" s="52" t="s">
        <v>100</v>
      </c>
      <c r="D89" s="51"/>
      <c r="E89" s="54" t="s">
        <v>111</v>
      </c>
      <c r="F89" s="44" t="s">
        <v>102</v>
      </c>
      <c r="G89" s="48">
        <v>2.98</v>
      </c>
      <c r="H89" s="47">
        <f t="shared" si="0"/>
        <v>2.7714</v>
      </c>
      <c r="I89" s="63">
        <f t="shared" si="1"/>
        <v>1574.65909090909</v>
      </c>
      <c r="J89" s="66">
        <v>3.72645</v>
      </c>
      <c r="K89" s="65"/>
    </row>
    <row r="90" spans="2:11" ht="15">
      <c r="B90" s="49">
        <v>16</v>
      </c>
      <c r="C90" s="52" t="s">
        <v>100</v>
      </c>
      <c r="D90" s="51"/>
      <c r="E90" s="54" t="s">
        <v>112</v>
      </c>
      <c r="F90" s="44" t="s">
        <v>102</v>
      </c>
      <c r="G90" s="48">
        <v>2.98</v>
      </c>
      <c r="H90" s="47">
        <f t="shared" si="0"/>
        <v>2.7714</v>
      </c>
      <c r="I90" s="63">
        <f t="shared" si="1"/>
        <v>1574.65909090909</v>
      </c>
      <c r="J90" s="66">
        <v>3.72645</v>
      </c>
      <c r="K90" s="65"/>
    </row>
    <row r="91" spans="2:11" ht="28.5">
      <c r="B91" s="42">
        <v>17</v>
      </c>
      <c r="C91" s="52" t="s">
        <v>100</v>
      </c>
      <c r="D91" s="51"/>
      <c r="E91" s="54" t="s">
        <v>113</v>
      </c>
      <c r="F91" s="44" t="s">
        <v>102</v>
      </c>
      <c r="G91" s="48">
        <v>2.98</v>
      </c>
      <c r="H91" s="47">
        <f t="shared" si="0"/>
        <v>2.7714</v>
      </c>
      <c r="I91" s="63">
        <f t="shared" si="1"/>
        <v>1574.65909090909</v>
      </c>
      <c r="J91" s="66">
        <v>3.72645</v>
      </c>
      <c r="K91" s="65"/>
    </row>
    <row r="92" spans="2:11" ht="28.5">
      <c r="B92" s="49">
        <v>18</v>
      </c>
      <c r="C92" s="52" t="s">
        <v>100</v>
      </c>
      <c r="D92" s="51"/>
      <c r="E92" s="54" t="s">
        <v>114</v>
      </c>
      <c r="F92" s="44" t="s">
        <v>102</v>
      </c>
      <c r="G92" s="48">
        <v>2.98</v>
      </c>
      <c r="H92" s="47">
        <f t="shared" si="0"/>
        <v>2.7714</v>
      </c>
      <c r="I92" s="63">
        <f t="shared" si="1"/>
        <v>1574.65909090909</v>
      </c>
      <c r="J92" s="66">
        <v>3.72645</v>
      </c>
      <c r="K92" s="65"/>
    </row>
    <row r="93" spans="2:11" ht="15">
      <c r="B93" s="42">
        <v>19</v>
      </c>
      <c r="C93" s="52" t="s">
        <v>100</v>
      </c>
      <c r="D93" s="51"/>
      <c r="E93" s="54" t="s">
        <v>115</v>
      </c>
      <c r="F93" s="44" t="s">
        <v>102</v>
      </c>
      <c r="G93" s="48">
        <v>2.98</v>
      </c>
      <c r="H93" s="47">
        <f t="shared" si="0"/>
        <v>2.7714</v>
      </c>
      <c r="I93" s="63">
        <f t="shared" si="1"/>
        <v>1574.65909090909</v>
      </c>
      <c r="J93" s="66">
        <v>3.72645</v>
      </c>
      <c r="K93" s="65"/>
    </row>
    <row r="94" spans="2:11" ht="15">
      <c r="B94" s="49">
        <v>20</v>
      </c>
      <c r="C94" s="52" t="s">
        <v>100</v>
      </c>
      <c r="D94" s="51"/>
      <c r="E94" s="44" t="s">
        <v>116</v>
      </c>
      <c r="F94" s="44" t="s">
        <v>102</v>
      </c>
      <c r="G94" s="48">
        <v>2.98</v>
      </c>
      <c r="H94" s="47">
        <f t="shared" si="0"/>
        <v>2.7714</v>
      </c>
      <c r="I94" s="63">
        <f t="shared" si="1"/>
        <v>1574.65909090909</v>
      </c>
      <c r="J94" s="66">
        <v>3.72645</v>
      </c>
      <c r="K94" s="65"/>
    </row>
    <row r="95" spans="2:11" ht="28.5">
      <c r="B95" s="42">
        <v>21</v>
      </c>
      <c r="C95" s="52" t="s">
        <v>100</v>
      </c>
      <c r="D95" s="51"/>
      <c r="E95" s="54" t="s">
        <v>117</v>
      </c>
      <c r="F95" s="44" t="s">
        <v>102</v>
      </c>
      <c r="G95" s="48">
        <v>2.98</v>
      </c>
      <c r="H95" s="47">
        <f t="shared" si="0"/>
        <v>2.7714</v>
      </c>
      <c r="I95" s="63">
        <f t="shared" si="1"/>
        <v>1574.65909090909</v>
      </c>
      <c r="J95" s="66">
        <v>3.72645</v>
      </c>
      <c r="K95" s="65"/>
    </row>
    <row r="96" spans="2:11" ht="15">
      <c r="B96" s="49">
        <v>22</v>
      </c>
      <c r="C96" s="52" t="s">
        <v>100</v>
      </c>
      <c r="D96" s="51"/>
      <c r="E96" s="54" t="s">
        <v>118</v>
      </c>
      <c r="F96" s="44" t="s">
        <v>102</v>
      </c>
      <c r="G96" s="48">
        <v>2.98</v>
      </c>
      <c r="H96" s="47">
        <f t="shared" si="0"/>
        <v>2.7714</v>
      </c>
      <c r="I96" s="63">
        <f t="shared" si="1"/>
        <v>1574.65909090909</v>
      </c>
      <c r="J96" s="66">
        <v>3.72645</v>
      </c>
      <c r="K96" s="65"/>
    </row>
    <row r="97" spans="2:11" ht="28.5">
      <c r="B97" s="42">
        <v>23</v>
      </c>
      <c r="C97" s="50" t="s">
        <v>100</v>
      </c>
      <c r="D97" s="51"/>
      <c r="E97" s="54" t="s">
        <v>119</v>
      </c>
      <c r="F97" s="44" t="s">
        <v>102</v>
      </c>
      <c r="G97" s="48">
        <v>2.98</v>
      </c>
      <c r="H97" s="47">
        <f t="shared" si="0"/>
        <v>2.7714</v>
      </c>
      <c r="I97" s="63">
        <f t="shared" si="1"/>
        <v>1574.65909090909</v>
      </c>
      <c r="J97" s="66">
        <v>3.72645</v>
      </c>
      <c r="K97" s="65"/>
    </row>
    <row r="98" spans="2:11" ht="42.75">
      <c r="B98" s="49">
        <v>24</v>
      </c>
      <c r="C98" s="52" t="s">
        <v>100</v>
      </c>
      <c r="D98" s="51"/>
      <c r="E98" s="54" t="s">
        <v>120</v>
      </c>
      <c r="F98" s="44" t="s">
        <v>102</v>
      </c>
      <c r="G98" s="48">
        <v>2.98</v>
      </c>
      <c r="H98" s="47">
        <f t="shared" si="0"/>
        <v>2.7714</v>
      </c>
      <c r="I98" s="63">
        <f t="shared" si="1"/>
        <v>1574.65909090909</v>
      </c>
      <c r="J98" s="66">
        <v>3.72645</v>
      </c>
      <c r="K98" s="65"/>
    </row>
    <row r="99" spans="2:11" ht="15">
      <c r="B99" s="42">
        <v>25</v>
      </c>
      <c r="C99" s="55" t="s">
        <v>100</v>
      </c>
      <c r="D99" s="44">
        <v>1</v>
      </c>
      <c r="E99" s="76" t="s">
        <v>121</v>
      </c>
      <c r="F99" s="44" t="s">
        <v>102</v>
      </c>
      <c r="G99" s="48">
        <v>2.98</v>
      </c>
      <c r="H99" s="47">
        <f t="shared" si="0"/>
        <v>2.7714</v>
      </c>
      <c r="I99" s="63">
        <f t="shared" si="1"/>
        <v>1574.65909090909</v>
      </c>
      <c r="J99" s="66">
        <v>3.72645</v>
      </c>
      <c r="K99" s="65"/>
    </row>
    <row r="100" spans="2:11" ht="15">
      <c r="B100" s="49">
        <v>26</v>
      </c>
      <c r="C100" s="55" t="s">
        <v>100</v>
      </c>
      <c r="D100" s="44">
        <v>1</v>
      </c>
      <c r="E100" s="46" t="s">
        <v>122</v>
      </c>
      <c r="F100" s="44" t="s">
        <v>102</v>
      </c>
      <c r="G100" s="48">
        <v>2.98</v>
      </c>
      <c r="H100" s="47">
        <f t="shared" si="0"/>
        <v>2.7714</v>
      </c>
      <c r="I100" s="63">
        <f t="shared" si="1"/>
        <v>1574.65909090909</v>
      </c>
      <c r="J100" s="66">
        <v>3.72645</v>
      </c>
      <c r="K100" s="65"/>
    </row>
    <row r="101" spans="2:11" ht="15">
      <c r="B101" s="42">
        <v>27</v>
      </c>
      <c r="C101" s="55" t="s">
        <v>100</v>
      </c>
      <c r="D101" s="44">
        <v>1</v>
      </c>
      <c r="E101" s="46" t="s">
        <v>123</v>
      </c>
      <c r="F101" s="44" t="s">
        <v>102</v>
      </c>
      <c r="G101" s="48">
        <v>2.98</v>
      </c>
      <c r="H101" s="47">
        <f t="shared" si="0"/>
        <v>2.7714</v>
      </c>
      <c r="I101" s="63">
        <f t="shared" si="1"/>
        <v>1574.65909090909</v>
      </c>
      <c r="J101" s="66">
        <v>3.72645</v>
      </c>
      <c r="K101" s="65"/>
    </row>
    <row r="102" spans="2:12" ht="15">
      <c r="B102" s="49">
        <v>28</v>
      </c>
      <c r="C102" s="55" t="s">
        <v>100</v>
      </c>
      <c r="D102" s="44">
        <v>1</v>
      </c>
      <c r="E102" s="46" t="s">
        <v>124</v>
      </c>
      <c r="F102" s="44" t="s">
        <v>102</v>
      </c>
      <c r="G102" s="48">
        <v>2.98</v>
      </c>
      <c r="H102" s="47">
        <f t="shared" si="0"/>
        <v>2.7714</v>
      </c>
      <c r="I102" s="63">
        <f t="shared" si="1"/>
        <v>1574.65909090909</v>
      </c>
      <c r="J102" s="66">
        <v>3.72645</v>
      </c>
      <c r="K102" s="65"/>
      <c r="L102" s="67"/>
    </row>
    <row r="103" spans="2:12" ht="15">
      <c r="B103" s="42">
        <v>29</v>
      </c>
      <c r="C103" s="55" t="s">
        <v>100</v>
      </c>
      <c r="D103" s="44">
        <v>1</v>
      </c>
      <c r="E103" s="46" t="s">
        <v>125</v>
      </c>
      <c r="F103" s="44" t="s">
        <v>102</v>
      </c>
      <c r="G103" s="48">
        <v>2.98</v>
      </c>
      <c r="H103" s="47">
        <f t="shared" si="0"/>
        <v>2.7714</v>
      </c>
      <c r="I103" s="63">
        <f t="shared" si="1"/>
        <v>1574.65909090909</v>
      </c>
      <c r="J103" s="66">
        <v>3.72645</v>
      </c>
      <c r="K103" s="65"/>
      <c r="L103" s="67"/>
    </row>
    <row r="104" spans="2:12" ht="15">
      <c r="B104" s="49">
        <v>30</v>
      </c>
      <c r="C104" s="55" t="s">
        <v>100</v>
      </c>
      <c r="D104" s="44">
        <v>1</v>
      </c>
      <c r="E104" s="56" t="s">
        <v>126</v>
      </c>
      <c r="F104" s="44" t="s">
        <v>102</v>
      </c>
      <c r="G104" s="48">
        <v>2.98</v>
      </c>
      <c r="H104" s="47">
        <f t="shared" si="0"/>
        <v>2.7714</v>
      </c>
      <c r="I104" s="63">
        <f t="shared" si="1"/>
        <v>1574.65909090909</v>
      </c>
      <c r="J104" s="66">
        <v>3.72645</v>
      </c>
      <c r="K104" s="65"/>
      <c r="L104" s="67"/>
    </row>
    <row r="105" spans="2:12" ht="15">
      <c r="B105" s="42">
        <v>31</v>
      </c>
      <c r="C105" s="55" t="s">
        <v>100</v>
      </c>
      <c r="D105" s="44">
        <v>1</v>
      </c>
      <c r="E105" s="56" t="s">
        <v>127</v>
      </c>
      <c r="F105" s="44" t="s">
        <v>102</v>
      </c>
      <c r="G105" s="48">
        <v>2.98</v>
      </c>
      <c r="H105" s="47">
        <f t="shared" si="0"/>
        <v>2.7714</v>
      </c>
      <c r="I105" s="63">
        <f t="shared" si="1"/>
        <v>1574.65909090909</v>
      </c>
      <c r="J105" s="66">
        <v>3.72645</v>
      </c>
      <c r="K105" s="65"/>
      <c r="L105" s="67"/>
    </row>
    <row r="106" spans="2:12" ht="15">
      <c r="B106" s="49">
        <v>32</v>
      </c>
      <c r="C106" s="55" t="s">
        <v>100</v>
      </c>
      <c r="D106" s="44">
        <v>1</v>
      </c>
      <c r="E106" s="46" t="s">
        <v>128</v>
      </c>
      <c r="F106" s="44" t="s">
        <v>102</v>
      </c>
      <c r="G106" s="48">
        <v>2.98</v>
      </c>
      <c r="H106" s="47">
        <f t="shared" si="0"/>
        <v>2.7714</v>
      </c>
      <c r="I106" s="63">
        <f t="shared" si="1"/>
        <v>1574.65909090909</v>
      </c>
      <c r="J106" s="66">
        <v>3.72645</v>
      </c>
      <c r="K106" s="65"/>
      <c r="L106" s="67"/>
    </row>
    <row r="107" spans="2:12" ht="15">
      <c r="B107" s="42">
        <v>33</v>
      </c>
      <c r="C107" s="55" t="s">
        <v>100</v>
      </c>
      <c r="D107" s="44">
        <v>1</v>
      </c>
      <c r="E107" s="46" t="s">
        <v>129</v>
      </c>
      <c r="F107" s="44" t="s">
        <v>102</v>
      </c>
      <c r="G107" s="48">
        <v>2.98</v>
      </c>
      <c r="H107" s="47">
        <f aca="true" t="shared" si="2" ref="H107:H121">G107*0.93</f>
        <v>2.7714</v>
      </c>
      <c r="I107" s="63">
        <f aca="true" t="shared" si="3" ref="I107:I123">H107*100000/176</f>
        <v>1574.65909090909</v>
      </c>
      <c r="J107" s="66">
        <v>3.72645</v>
      </c>
      <c r="K107" s="65"/>
      <c r="L107" s="67"/>
    </row>
    <row r="108" spans="2:12" ht="15">
      <c r="B108" s="49">
        <v>34</v>
      </c>
      <c r="C108" s="55" t="s">
        <v>100</v>
      </c>
      <c r="D108" s="44">
        <v>1</v>
      </c>
      <c r="E108" s="46" t="s">
        <v>130</v>
      </c>
      <c r="F108" s="44" t="s">
        <v>102</v>
      </c>
      <c r="G108" s="48">
        <v>2.98</v>
      </c>
      <c r="H108" s="47">
        <f t="shared" si="2"/>
        <v>2.7714</v>
      </c>
      <c r="I108" s="63">
        <f t="shared" si="3"/>
        <v>1574.65909090909</v>
      </c>
      <c r="J108" s="66">
        <v>3.72645</v>
      </c>
      <c r="K108" s="65"/>
      <c r="L108" s="67"/>
    </row>
    <row r="109" spans="2:12" ht="15">
      <c r="B109" s="42">
        <v>35</v>
      </c>
      <c r="C109" s="55" t="s">
        <v>100</v>
      </c>
      <c r="D109" s="44">
        <v>1</v>
      </c>
      <c r="E109" s="46" t="s">
        <v>131</v>
      </c>
      <c r="F109" s="44" t="s">
        <v>102</v>
      </c>
      <c r="G109" s="48">
        <v>2.98</v>
      </c>
      <c r="H109" s="47">
        <f t="shared" si="2"/>
        <v>2.7714</v>
      </c>
      <c r="I109" s="63">
        <f t="shared" si="3"/>
        <v>1574.65909090909</v>
      </c>
      <c r="J109" s="66">
        <v>3.72645</v>
      </c>
      <c r="K109" s="65"/>
      <c r="L109" s="67"/>
    </row>
    <row r="110" spans="2:12" ht="15">
      <c r="B110" s="49">
        <v>36</v>
      </c>
      <c r="C110" s="55" t="s">
        <v>100</v>
      </c>
      <c r="D110" s="44">
        <v>1</v>
      </c>
      <c r="E110" s="46" t="s">
        <v>132</v>
      </c>
      <c r="F110" s="44" t="s">
        <v>102</v>
      </c>
      <c r="G110" s="48">
        <v>2.98</v>
      </c>
      <c r="H110" s="47">
        <f t="shared" si="2"/>
        <v>2.7714</v>
      </c>
      <c r="I110" s="63">
        <f t="shared" si="3"/>
        <v>1574.65909090909</v>
      </c>
      <c r="J110" s="66">
        <v>3.72645</v>
      </c>
      <c r="K110" s="65"/>
      <c r="L110" s="67"/>
    </row>
    <row r="111" spans="2:12" ht="15">
      <c r="B111" s="42">
        <v>37</v>
      </c>
      <c r="C111" s="55" t="s">
        <v>100</v>
      </c>
      <c r="D111" s="44">
        <v>1</v>
      </c>
      <c r="E111" s="46" t="s">
        <v>133</v>
      </c>
      <c r="F111" s="44" t="s">
        <v>102</v>
      </c>
      <c r="G111" s="48">
        <v>2.98</v>
      </c>
      <c r="H111" s="47">
        <f t="shared" si="2"/>
        <v>2.7714</v>
      </c>
      <c r="I111" s="63">
        <f t="shared" si="3"/>
        <v>1574.65909090909</v>
      </c>
      <c r="J111" s="66">
        <v>3.72645</v>
      </c>
      <c r="K111" s="65"/>
      <c r="L111" s="67"/>
    </row>
    <row r="112" spans="2:11" ht="15">
      <c r="B112" s="49">
        <v>38</v>
      </c>
      <c r="C112" s="52" t="s">
        <v>134</v>
      </c>
      <c r="D112" s="51"/>
      <c r="E112" s="54" t="s">
        <v>135</v>
      </c>
      <c r="F112" s="44" t="s">
        <v>102</v>
      </c>
      <c r="G112" s="48">
        <v>2.98</v>
      </c>
      <c r="H112" s="47">
        <f t="shared" si="2"/>
        <v>2.7714</v>
      </c>
      <c r="I112" s="63">
        <f t="shared" si="3"/>
        <v>1574.65909090909</v>
      </c>
      <c r="J112" s="66">
        <v>3.72645</v>
      </c>
      <c r="K112" s="65"/>
    </row>
    <row r="113" spans="2:11" ht="15">
      <c r="B113" s="42">
        <v>39</v>
      </c>
      <c r="C113" s="52" t="s">
        <v>134</v>
      </c>
      <c r="D113" s="51"/>
      <c r="E113" s="51" t="s">
        <v>136</v>
      </c>
      <c r="F113" s="44" t="s">
        <v>102</v>
      </c>
      <c r="G113" s="48">
        <v>2.98</v>
      </c>
      <c r="H113" s="47">
        <f t="shared" si="2"/>
        <v>2.7714</v>
      </c>
      <c r="I113" s="63">
        <f t="shared" si="3"/>
        <v>1574.65909090909</v>
      </c>
      <c r="J113" s="66">
        <v>3.72645</v>
      </c>
      <c r="K113" s="65"/>
    </row>
    <row r="114" spans="2:11" ht="15">
      <c r="B114" s="49">
        <v>40</v>
      </c>
      <c r="C114" s="52" t="s">
        <v>134</v>
      </c>
      <c r="D114" s="51"/>
      <c r="E114" s="44" t="s">
        <v>137</v>
      </c>
      <c r="F114" s="44" t="s">
        <v>102</v>
      </c>
      <c r="G114" s="48">
        <v>2.98</v>
      </c>
      <c r="H114" s="47">
        <f t="shared" si="2"/>
        <v>2.7714</v>
      </c>
      <c r="I114" s="63">
        <f t="shared" si="3"/>
        <v>1574.65909090909</v>
      </c>
      <c r="J114" s="66">
        <v>3.72645</v>
      </c>
      <c r="K114" s="65"/>
    </row>
    <row r="115" spans="2:11" ht="42.75">
      <c r="B115" s="42">
        <v>41</v>
      </c>
      <c r="C115" s="52" t="s">
        <v>134</v>
      </c>
      <c r="D115" s="51"/>
      <c r="E115" s="54" t="s">
        <v>138</v>
      </c>
      <c r="F115" s="44" t="s">
        <v>102</v>
      </c>
      <c r="G115" s="48">
        <v>2.98</v>
      </c>
      <c r="H115" s="47">
        <f t="shared" si="2"/>
        <v>2.7714</v>
      </c>
      <c r="I115" s="63">
        <f t="shared" si="3"/>
        <v>1574.65909090909</v>
      </c>
      <c r="J115" s="66">
        <v>3.72645</v>
      </c>
      <c r="K115" s="65"/>
    </row>
    <row r="116" spans="2:11" ht="28.5">
      <c r="B116" s="49">
        <v>42</v>
      </c>
      <c r="C116" s="52" t="s">
        <v>134</v>
      </c>
      <c r="D116" s="51"/>
      <c r="E116" s="54" t="s">
        <v>139</v>
      </c>
      <c r="F116" s="44" t="s">
        <v>102</v>
      </c>
      <c r="G116" s="48">
        <v>2.98</v>
      </c>
      <c r="H116" s="47">
        <f t="shared" si="2"/>
        <v>2.7714</v>
      </c>
      <c r="I116" s="63">
        <f t="shared" si="3"/>
        <v>1574.65909090909</v>
      </c>
      <c r="J116" s="66">
        <v>3.72645</v>
      </c>
      <c r="K116" s="65"/>
    </row>
    <row r="117" spans="2:11" ht="28.5">
      <c r="B117" s="42">
        <v>43</v>
      </c>
      <c r="C117" s="50" t="s">
        <v>134</v>
      </c>
      <c r="D117" s="51"/>
      <c r="E117" s="54" t="s">
        <v>140</v>
      </c>
      <c r="F117" s="44" t="s">
        <v>102</v>
      </c>
      <c r="G117" s="48">
        <v>2.98</v>
      </c>
      <c r="H117" s="47">
        <f t="shared" si="2"/>
        <v>2.7714</v>
      </c>
      <c r="I117" s="63">
        <f t="shared" si="3"/>
        <v>1574.65909090909</v>
      </c>
      <c r="J117" s="66">
        <v>3.72645</v>
      </c>
      <c r="K117" s="65"/>
    </row>
    <row r="118" spans="2:11" ht="28.5">
      <c r="B118" s="49">
        <v>44</v>
      </c>
      <c r="C118" s="50" t="s">
        <v>134</v>
      </c>
      <c r="D118" s="51"/>
      <c r="E118" s="54" t="s">
        <v>141</v>
      </c>
      <c r="F118" s="44" t="s">
        <v>102</v>
      </c>
      <c r="G118" s="48">
        <v>2.98</v>
      </c>
      <c r="H118" s="47">
        <f t="shared" si="2"/>
        <v>2.7714</v>
      </c>
      <c r="I118" s="63">
        <f t="shared" si="3"/>
        <v>1574.65909090909</v>
      </c>
      <c r="J118" s="66">
        <v>3.72645</v>
      </c>
      <c r="K118" s="65"/>
    </row>
    <row r="119" spans="2:11" ht="28.5">
      <c r="B119" s="42">
        <v>45</v>
      </c>
      <c r="C119" s="50" t="s">
        <v>134</v>
      </c>
      <c r="D119" s="51"/>
      <c r="E119" s="54" t="s">
        <v>142</v>
      </c>
      <c r="F119" s="44" t="s">
        <v>102</v>
      </c>
      <c r="G119" s="48">
        <v>2.98</v>
      </c>
      <c r="H119" s="47">
        <f t="shared" si="2"/>
        <v>2.7714</v>
      </c>
      <c r="I119" s="63">
        <f t="shared" si="3"/>
        <v>1574.65909090909</v>
      </c>
      <c r="J119" s="66">
        <v>3.72645</v>
      </c>
      <c r="K119" s="65"/>
    </row>
    <row r="120" spans="2:11" ht="28.5">
      <c r="B120" s="49">
        <v>46</v>
      </c>
      <c r="C120" s="50" t="s">
        <v>134</v>
      </c>
      <c r="D120" s="51"/>
      <c r="E120" s="54" t="s">
        <v>143</v>
      </c>
      <c r="F120" s="44" t="s">
        <v>102</v>
      </c>
      <c r="G120" s="48">
        <v>2.98</v>
      </c>
      <c r="H120" s="47">
        <f t="shared" si="2"/>
        <v>2.7714</v>
      </c>
      <c r="I120" s="63">
        <f t="shared" si="3"/>
        <v>1574.65909090909</v>
      </c>
      <c r="J120" s="66">
        <v>3.72645</v>
      </c>
      <c r="K120" s="65"/>
    </row>
    <row r="121" spans="2:11" ht="28.5">
      <c r="B121" s="42">
        <v>47</v>
      </c>
      <c r="C121" s="50" t="s">
        <v>144</v>
      </c>
      <c r="D121" s="51"/>
      <c r="E121" s="54" t="s">
        <v>145</v>
      </c>
      <c r="F121" s="44" t="s">
        <v>102</v>
      </c>
      <c r="G121" s="48">
        <v>2.98</v>
      </c>
      <c r="H121" s="47">
        <f t="shared" si="2"/>
        <v>2.7714</v>
      </c>
      <c r="I121" s="63">
        <f t="shared" si="3"/>
        <v>1574.65909090909</v>
      </c>
      <c r="J121" s="66">
        <v>3.72645</v>
      </c>
      <c r="K121" s="65"/>
    </row>
    <row r="122" spans="2:11" ht="15">
      <c r="B122" s="49">
        <v>48</v>
      </c>
      <c r="C122" s="52" t="s">
        <v>146</v>
      </c>
      <c r="D122" s="51"/>
      <c r="E122" s="51" t="s">
        <v>106</v>
      </c>
      <c r="F122" s="47">
        <v>3.14</v>
      </c>
      <c r="G122" s="48">
        <v>1.5</v>
      </c>
      <c r="H122" s="47">
        <f>G122*0.15</f>
        <v>0.225</v>
      </c>
      <c r="I122" s="63">
        <f t="shared" si="3"/>
        <v>127.840909090909</v>
      </c>
      <c r="J122" s="66"/>
      <c r="K122" s="51"/>
    </row>
    <row r="123" spans="2:12" ht="15">
      <c r="B123" s="42">
        <v>49</v>
      </c>
      <c r="C123" s="45" t="s">
        <v>146</v>
      </c>
      <c r="D123" s="44">
        <v>1</v>
      </c>
      <c r="E123" s="46" t="s">
        <v>147</v>
      </c>
      <c r="F123" s="47">
        <v>3.14</v>
      </c>
      <c r="G123" s="48">
        <v>1.5</v>
      </c>
      <c r="H123" s="47">
        <f>G123*0.15</f>
        <v>0.225</v>
      </c>
      <c r="I123" s="63">
        <f t="shared" si="3"/>
        <v>127.840909090909</v>
      </c>
      <c r="J123" s="64"/>
      <c r="K123" s="44">
        <v>1</v>
      </c>
      <c r="L123" s="67"/>
    </row>
    <row r="124" spans="2:11" ht="15">
      <c r="B124" s="49">
        <v>50</v>
      </c>
      <c r="C124" s="52" t="s">
        <v>148</v>
      </c>
      <c r="D124" s="51"/>
      <c r="E124" s="44" t="s">
        <v>149</v>
      </c>
      <c r="F124" s="57">
        <v>1.4</v>
      </c>
      <c r="G124" s="58">
        <v>1.8</v>
      </c>
      <c r="H124" s="59">
        <v>1.48</v>
      </c>
      <c r="I124" s="68">
        <v>560</v>
      </c>
      <c r="J124" s="57">
        <v>1.4</v>
      </c>
      <c r="K124" s="69"/>
    </row>
    <row r="125" spans="2:11" ht="28.5">
      <c r="B125" s="42">
        <v>51</v>
      </c>
      <c r="C125" s="52" t="s">
        <v>148</v>
      </c>
      <c r="D125" s="51"/>
      <c r="E125" s="54" t="s">
        <v>150</v>
      </c>
      <c r="F125" s="57">
        <v>1.9</v>
      </c>
      <c r="G125" s="57">
        <v>1.36</v>
      </c>
      <c r="H125" s="59">
        <v>1.24</v>
      </c>
      <c r="I125" s="68">
        <v>760</v>
      </c>
      <c r="J125" s="57">
        <v>1.9</v>
      </c>
      <c r="K125" s="69"/>
    </row>
    <row r="126" spans="2:11" ht="15">
      <c r="B126" s="49">
        <v>52</v>
      </c>
      <c r="C126" s="52" t="s">
        <v>148</v>
      </c>
      <c r="D126" s="51"/>
      <c r="E126" s="54" t="s">
        <v>151</v>
      </c>
      <c r="F126" s="57">
        <v>1.8</v>
      </c>
      <c r="G126" s="57">
        <v>1.36</v>
      </c>
      <c r="H126" s="59">
        <v>1.23</v>
      </c>
      <c r="I126" s="68">
        <v>760</v>
      </c>
      <c r="J126" s="57">
        <v>1.8</v>
      </c>
      <c r="K126" s="69"/>
    </row>
    <row r="127" spans="2:11" ht="28.5">
      <c r="B127" s="42">
        <v>53</v>
      </c>
      <c r="C127" s="52" t="s">
        <v>148</v>
      </c>
      <c r="D127" s="51"/>
      <c r="E127" s="54" t="s">
        <v>152</v>
      </c>
      <c r="F127" s="57">
        <v>2.5</v>
      </c>
      <c r="G127" s="58">
        <v>1.5</v>
      </c>
      <c r="H127" s="59">
        <v>1.45</v>
      </c>
      <c r="I127" s="68">
        <v>860</v>
      </c>
      <c r="J127" s="57">
        <v>2.5</v>
      </c>
      <c r="K127" s="69"/>
    </row>
    <row r="128" spans="2:11" ht="28.5">
      <c r="B128" s="49">
        <v>54</v>
      </c>
      <c r="C128" s="52" t="s">
        <v>148</v>
      </c>
      <c r="D128" s="51"/>
      <c r="E128" s="54" t="s">
        <v>153</v>
      </c>
      <c r="F128" s="57">
        <v>2.54</v>
      </c>
      <c r="G128" s="58">
        <v>1.51</v>
      </c>
      <c r="H128" s="59">
        <v>1.34</v>
      </c>
      <c r="I128" s="68">
        <v>860</v>
      </c>
      <c r="J128" s="57">
        <v>2.54</v>
      </c>
      <c r="K128" s="69"/>
    </row>
    <row r="129" spans="2:11" ht="28.5">
      <c r="B129" s="42">
        <v>55</v>
      </c>
      <c r="C129" s="52" t="s">
        <v>148</v>
      </c>
      <c r="D129" s="51"/>
      <c r="E129" s="54" t="s">
        <v>154</v>
      </c>
      <c r="F129" s="57">
        <v>1.9</v>
      </c>
      <c r="G129" s="57">
        <v>1.36</v>
      </c>
      <c r="H129" s="59">
        <v>1.24</v>
      </c>
      <c r="I129" s="68">
        <v>760</v>
      </c>
      <c r="J129" s="57">
        <v>1.9</v>
      </c>
      <c r="K129" s="69"/>
    </row>
    <row r="130" spans="2:11" ht="28.5">
      <c r="B130" s="49">
        <v>56</v>
      </c>
      <c r="C130" s="52" t="s">
        <v>148</v>
      </c>
      <c r="D130" s="51"/>
      <c r="E130" s="54" t="s">
        <v>155</v>
      </c>
      <c r="F130" s="57">
        <v>1.8</v>
      </c>
      <c r="G130" s="57">
        <v>1.36</v>
      </c>
      <c r="H130" s="59">
        <v>1.23</v>
      </c>
      <c r="I130" s="68">
        <v>760</v>
      </c>
      <c r="J130" s="57">
        <v>1.8</v>
      </c>
      <c r="K130" s="69"/>
    </row>
    <row r="131" spans="2:11" ht="15">
      <c r="B131" s="42">
        <v>57</v>
      </c>
      <c r="C131" s="52" t="s">
        <v>148</v>
      </c>
      <c r="D131" s="51"/>
      <c r="E131" s="54" t="s">
        <v>156</v>
      </c>
      <c r="F131" s="51">
        <v>0.67</v>
      </c>
      <c r="G131" s="52">
        <v>0.7019</v>
      </c>
      <c r="H131" s="51">
        <v>0.66</v>
      </c>
      <c r="I131" s="52">
        <v>342</v>
      </c>
      <c r="J131" s="51">
        <v>0.67</v>
      </c>
      <c r="K131" s="51"/>
    </row>
    <row r="132" spans="2:11" ht="28.5">
      <c r="B132" s="49">
        <v>58</v>
      </c>
      <c r="C132" s="52" t="s">
        <v>148</v>
      </c>
      <c r="D132" s="51"/>
      <c r="E132" s="54" t="s">
        <v>157</v>
      </c>
      <c r="F132" s="51">
        <v>0.56</v>
      </c>
      <c r="G132" s="52">
        <v>0.6616</v>
      </c>
      <c r="H132" s="51">
        <v>0.65</v>
      </c>
      <c r="I132" s="52">
        <v>342</v>
      </c>
      <c r="J132" s="51">
        <v>0.56</v>
      </c>
      <c r="K132" s="51"/>
    </row>
    <row r="133" spans="2:11" ht="28.5">
      <c r="B133" s="42">
        <v>59</v>
      </c>
      <c r="C133" s="52" t="s">
        <v>148</v>
      </c>
      <c r="D133" s="51"/>
      <c r="E133" s="54" t="s">
        <v>158</v>
      </c>
      <c r="F133" s="51">
        <v>0.78</v>
      </c>
      <c r="G133" s="52">
        <v>0.863</v>
      </c>
      <c r="H133" s="51">
        <v>0.85</v>
      </c>
      <c r="I133" s="52">
        <v>439</v>
      </c>
      <c r="J133" s="51">
        <v>0.78</v>
      </c>
      <c r="K133" s="51"/>
    </row>
    <row r="134" spans="2:11" ht="28.5">
      <c r="B134" s="49">
        <v>60</v>
      </c>
      <c r="C134" s="52" t="s">
        <v>148</v>
      </c>
      <c r="D134" s="51"/>
      <c r="E134" s="54" t="s">
        <v>159</v>
      </c>
      <c r="F134" s="51">
        <v>0.74</v>
      </c>
      <c r="G134" s="52">
        <v>0.8445</v>
      </c>
      <c r="H134" s="51">
        <v>0.82</v>
      </c>
      <c r="I134" s="52">
        <v>440</v>
      </c>
      <c r="J134" s="51">
        <v>0.74</v>
      </c>
      <c r="K134" s="51"/>
    </row>
    <row r="135" spans="2:11" ht="15">
      <c r="B135" s="42">
        <v>61</v>
      </c>
      <c r="C135" s="52" t="s">
        <v>148</v>
      </c>
      <c r="D135" s="51"/>
      <c r="E135" s="54" t="s">
        <v>160</v>
      </c>
      <c r="F135" s="51">
        <v>0.56</v>
      </c>
      <c r="G135" s="52">
        <v>0.6996</v>
      </c>
      <c r="H135" s="51">
        <v>0.58</v>
      </c>
      <c r="I135" s="52">
        <v>300</v>
      </c>
      <c r="J135" s="51">
        <v>0.56</v>
      </c>
      <c r="K135" s="51"/>
    </row>
    <row r="136" spans="2:11" ht="15.75">
      <c r="B136" s="49">
        <v>62</v>
      </c>
      <c r="C136" s="70" t="s">
        <v>148</v>
      </c>
      <c r="D136" s="51"/>
      <c r="E136" s="54" t="s">
        <v>156</v>
      </c>
      <c r="F136" s="51">
        <v>0.56</v>
      </c>
      <c r="G136" s="71">
        <v>0.6719</v>
      </c>
      <c r="H136" s="53">
        <v>0.67</v>
      </c>
      <c r="I136" s="71">
        <v>350</v>
      </c>
      <c r="J136" s="51">
        <v>0.56</v>
      </c>
      <c r="K136" s="51"/>
    </row>
    <row r="137" spans="2:11" ht="28.5">
      <c r="B137" s="42">
        <v>63</v>
      </c>
      <c r="C137" s="70" t="s">
        <v>148</v>
      </c>
      <c r="D137" s="51"/>
      <c r="E137" s="54" t="s">
        <v>161</v>
      </c>
      <c r="F137" s="51">
        <v>0.56</v>
      </c>
      <c r="G137" s="71">
        <v>0.6616</v>
      </c>
      <c r="H137" s="53">
        <v>0.67</v>
      </c>
      <c r="I137" s="71">
        <v>350</v>
      </c>
      <c r="J137" s="51">
        <v>0.56</v>
      </c>
      <c r="K137" s="51"/>
    </row>
    <row r="138" spans="2:11" ht="28.5">
      <c r="B138" s="49">
        <v>64</v>
      </c>
      <c r="C138" s="50" t="s">
        <v>148</v>
      </c>
      <c r="D138" s="51"/>
      <c r="E138" s="54" t="s">
        <v>162</v>
      </c>
      <c r="F138" s="57">
        <v>2.54</v>
      </c>
      <c r="G138" s="58">
        <v>1.51</v>
      </c>
      <c r="H138" s="59">
        <v>1.34</v>
      </c>
      <c r="I138" s="68">
        <v>860</v>
      </c>
      <c r="J138" s="57">
        <v>2.54</v>
      </c>
      <c r="K138" s="69"/>
    </row>
    <row r="139" spans="2:11" ht="28.5">
      <c r="B139" s="42">
        <v>65</v>
      </c>
      <c r="C139" s="52" t="s">
        <v>148</v>
      </c>
      <c r="D139" s="51"/>
      <c r="E139" s="54" t="s">
        <v>163</v>
      </c>
      <c r="F139" s="57">
        <v>1.9</v>
      </c>
      <c r="G139" s="57">
        <v>1.36</v>
      </c>
      <c r="H139" s="59">
        <v>1.24</v>
      </c>
      <c r="I139" s="68">
        <v>760</v>
      </c>
      <c r="J139" s="57">
        <v>1.9</v>
      </c>
      <c r="K139" s="69"/>
    </row>
    <row r="140" spans="2:11" ht="57">
      <c r="B140" s="49">
        <v>66</v>
      </c>
      <c r="C140" s="50" t="s">
        <v>148</v>
      </c>
      <c r="D140" s="51"/>
      <c r="E140" s="54" t="s">
        <v>164</v>
      </c>
      <c r="F140" s="57">
        <v>1.8</v>
      </c>
      <c r="G140" s="57">
        <v>1.36</v>
      </c>
      <c r="H140" s="59">
        <v>1.23</v>
      </c>
      <c r="I140" s="68">
        <v>760</v>
      </c>
      <c r="J140" s="57">
        <v>1.8</v>
      </c>
      <c r="K140" s="69"/>
    </row>
    <row r="141" spans="2:11" ht="28.5">
      <c r="B141" s="42">
        <v>67</v>
      </c>
      <c r="C141" s="52" t="s">
        <v>148</v>
      </c>
      <c r="D141" s="51"/>
      <c r="E141" s="54" t="s">
        <v>165</v>
      </c>
      <c r="F141" s="51">
        <v>1.87</v>
      </c>
      <c r="G141" s="52">
        <v>1.479</v>
      </c>
      <c r="H141" s="72">
        <v>1.4</v>
      </c>
      <c r="I141" s="52">
        <v>801</v>
      </c>
      <c r="J141" s="51">
        <v>1.87</v>
      </c>
      <c r="K141" s="51"/>
    </row>
    <row r="142" spans="2:11" ht="28.5">
      <c r="B142" s="49">
        <v>68</v>
      </c>
      <c r="C142" s="52" t="s">
        <v>148</v>
      </c>
      <c r="D142" s="51"/>
      <c r="E142" s="54" t="s">
        <v>166</v>
      </c>
      <c r="F142" s="51">
        <v>0.9</v>
      </c>
      <c r="G142" s="52">
        <v>1.1</v>
      </c>
      <c r="H142" s="51">
        <v>0.57</v>
      </c>
      <c r="I142" s="52">
        <v>300</v>
      </c>
      <c r="J142" s="51">
        <v>0.9</v>
      </c>
      <c r="K142" s="51"/>
    </row>
    <row r="143" spans="2:11" ht="28.5">
      <c r="B143" s="42">
        <v>69</v>
      </c>
      <c r="C143" s="70" t="s">
        <v>148</v>
      </c>
      <c r="D143" s="51"/>
      <c r="E143" s="54" t="s">
        <v>167</v>
      </c>
      <c r="F143" s="51">
        <v>0.92</v>
      </c>
      <c r="G143" s="71">
        <v>1.11</v>
      </c>
      <c r="H143" s="53">
        <v>0.57</v>
      </c>
      <c r="I143" s="71">
        <v>300</v>
      </c>
      <c r="J143" s="51">
        <v>0.92</v>
      </c>
      <c r="K143" s="51"/>
    </row>
    <row r="144" spans="2:12" ht="15">
      <c r="B144" s="49">
        <v>70</v>
      </c>
      <c r="C144" s="73" t="s">
        <v>148</v>
      </c>
      <c r="D144" s="44">
        <v>1</v>
      </c>
      <c r="E144" s="46" t="s">
        <v>168</v>
      </c>
      <c r="F144" s="47">
        <v>0.87</v>
      </c>
      <c r="G144" s="48">
        <v>1.1</v>
      </c>
      <c r="H144" s="47">
        <f aca="true" t="shared" si="4" ref="H144:H153">G144*0.93</f>
        <v>1.023</v>
      </c>
      <c r="I144" s="63">
        <f aca="true" t="shared" si="5" ref="I144:I153">H144*100000/176</f>
        <v>581.25</v>
      </c>
      <c r="J144" s="47">
        <v>0.87</v>
      </c>
      <c r="K144" s="44"/>
      <c r="L144" s="67"/>
    </row>
    <row r="145" spans="2:12" ht="15">
      <c r="B145" s="42">
        <v>71</v>
      </c>
      <c r="C145" s="73" t="s">
        <v>148</v>
      </c>
      <c r="D145" s="44">
        <v>1</v>
      </c>
      <c r="E145" s="46" t="s">
        <v>169</v>
      </c>
      <c r="F145" s="47">
        <v>0.9</v>
      </c>
      <c r="G145" s="48">
        <v>1.1</v>
      </c>
      <c r="H145" s="47">
        <f t="shared" si="4"/>
        <v>1.023</v>
      </c>
      <c r="I145" s="63">
        <f t="shared" si="5"/>
        <v>581.25</v>
      </c>
      <c r="J145" s="47">
        <v>0.9</v>
      </c>
      <c r="K145" s="44"/>
      <c r="L145" s="67"/>
    </row>
    <row r="146" spans="2:12" ht="15">
      <c r="B146" s="49">
        <v>72</v>
      </c>
      <c r="C146" s="73" t="s">
        <v>148</v>
      </c>
      <c r="D146" s="44">
        <v>1</v>
      </c>
      <c r="E146" s="46" t="s">
        <v>170</v>
      </c>
      <c r="F146" s="47">
        <v>0.87</v>
      </c>
      <c r="G146" s="48">
        <v>1.1</v>
      </c>
      <c r="H146" s="47">
        <f t="shared" si="4"/>
        <v>1.023</v>
      </c>
      <c r="I146" s="63">
        <f t="shared" si="5"/>
        <v>581.25</v>
      </c>
      <c r="J146" s="47">
        <v>0.87</v>
      </c>
      <c r="K146" s="44"/>
      <c r="L146" s="67"/>
    </row>
    <row r="147" spans="2:12" ht="15">
      <c r="B147" s="42">
        <v>73</v>
      </c>
      <c r="C147" s="73" t="s">
        <v>148</v>
      </c>
      <c r="D147" s="44">
        <v>1</v>
      </c>
      <c r="E147" s="46" t="s">
        <v>171</v>
      </c>
      <c r="F147" s="47">
        <v>0.9</v>
      </c>
      <c r="G147" s="48">
        <v>1.1</v>
      </c>
      <c r="H147" s="47">
        <f t="shared" si="4"/>
        <v>1.023</v>
      </c>
      <c r="I147" s="63">
        <f t="shared" si="5"/>
        <v>581.25</v>
      </c>
      <c r="J147" s="47">
        <v>0.9</v>
      </c>
      <c r="K147" s="44"/>
      <c r="L147" s="67"/>
    </row>
    <row r="148" spans="2:12" ht="15">
      <c r="B148" s="49">
        <v>74</v>
      </c>
      <c r="C148" s="73" t="s">
        <v>148</v>
      </c>
      <c r="D148" s="44">
        <v>1</v>
      </c>
      <c r="E148" s="46" t="s">
        <v>172</v>
      </c>
      <c r="F148" s="47">
        <v>0.9</v>
      </c>
      <c r="G148" s="48">
        <v>1.1</v>
      </c>
      <c r="H148" s="47">
        <f t="shared" si="4"/>
        <v>1.023</v>
      </c>
      <c r="I148" s="63">
        <f t="shared" si="5"/>
        <v>581.25</v>
      </c>
      <c r="J148" s="47">
        <v>0.9</v>
      </c>
      <c r="K148" s="44"/>
      <c r="L148" s="67"/>
    </row>
    <row r="149" spans="2:12" ht="15">
      <c r="B149" s="42">
        <v>75</v>
      </c>
      <c r="C149" s="73" t="s">
        <v>148</v>
      </c>
      <c r="D149" s="44">
        <v>1</v>
      </c>
      <c r="E149" s="46" t="s">
        <v>173</v>
      </c>
      <c r="F149" s="47">
        <v>0.86</v>
      </c>
      <c r="G149" s="48">
        <v>1.1</v>
      </c>
      <c r="H149" s="47">
        <f t="shared" si="4"/>
        <v>1.023</v>
      </c>
      <c r="I149" s="63">
        <f t="shared" si="5"/>
        <v>581.25</v>
      </c>
      <c r="J149" s="47">
        <v>0.86</v>
      </c>
      <c r="K149" s="44"/>
      <c r="L149" s="67"/>
    </row>
    <row r="150" spans="2:12" ht="15">
      <c r="B150" s="49">
        <v>76</v>
      </c>
      <c r="C150" s="73" t="s">
        <v>148</v>
      </c>
      <c r="D150" s="44">
        <v>1</v>
      </c>
      <c r="E150" s="46" t="s">
        <v>174</v>
      </c>
      <c r="F150" s="47">
        <v>0.89</v>
      </c>
      <c r="G150" s="48">
        <v>1.1</v>
      </c>
      <c r="H150" s="47">
        <f t="shared" si="4"/>
        <v>1.023</v>
      </c>
      <c r="I150" s="63">
        <f t="shared" si="5"/>
        <v>581.25</v>
      </c>
      <c r="J150" s="47">
        <v>0.89</v>
      </c>
      <c r="K150" s="44"/>
      <c r="L150" s="67"/>
    </row>
    <row r="151" spans="2:12" ht="15">
      <c r="B151" s="42">
        <v>77</v>
      </c>
      <c r="C151" s="73" t="s">
        <v>148</v>
      </c>
      <c r="D151" s="44">
        <v>1</v>
      </c>
      <c r="E151" s="46" t="s">
        <v>175</v>
      </c>
      <c r="F151" s="47">
        <v>0.9</v>
      </c>
      <c r="G151" s="48">
        <v>1.1</v>
      </c>
      <c r="H151" s="47">
        <f t="shared" si="4"/>
        <v>1.023</v>
      </c>
      <c r="I151" s="63">
        <f t="shared" si="5"/>
        <v>581.25</v>
      </c>
      <c r="J151" s="47">
        <v>0.9</v>
      </c>
      <c r="K151" s="44"/>
      <c r="L151" s="67"/>
    </row>
    <row r="152" spans="2:12" ht="15">
      <c r="B152" s="49">
        <v>78</v>
      </c>
      <c r="C152" s="73" t="s">
        <v>148</v>
      </c>
      <c r="D152" s="44">
        <v>1</v>
      </c>
      <c r="E152" s="46" t="s">
        <v>176</v>
      </c>
      <c r="F152" s="47">
        <v>0.92</v>
      </c>
      <c r="G152" s="48">
        <v>1.1</v>
      </c>
      <c r="H152" s="47">
        <f t="shared" si="4"/>
        <v>1.023</v>
      </c>
      <c r="I152" s="63">
        <f t="shared" si="5"/>
        <v>581.25</v>
      </c>
      <c r="J152" s="47">
        <v>0.92</v>
      </c>
      <c r="K152" s="44"/>
      <c r="L152" s="67"/>
    </row>
    <row r="153" spans="2:12" ht="15">
      <c r="B153" s="42">
        <v>79</v>
      </c>
      <c r="C153" s="73" t="s">
        <v>148</v>
      </c>
      <c r="D153" s="44">
        <v>1</v>
      </c>
      <c r="E153" s="46" t="s">
        <v>177</v>
      </c>
      <c r="F153" s="47">
        <v>0.9</v>
      </c>
      <c r="G153" s="48">
        <v>1.1</v>
      </c>
      <c r="H153" s="47">
        <f t="shared" si="4"/>
        <v>1.023</v>
      </c>
      <c r="I153" s="63">
        <f t="shared" si="5"/>
        <v>581.25</v>
      </c>
      <c r="J153" s="47">
        <v>0.9</v>
      </c>
      <c r="K153" s="44"/>
      <c r="L153" s="67"/>
    </row>
    <row r="154" spans="2:11" ht="28.5">
      <c r="B154" s="49">
        <v>80</v>
      </c>
      <c r="C154" s="52" t="s">
        <v>178</v>
      </c>
      <c r="D154" s="51"/>
      <c r="E154" s="54" t="s">
        <v>179</v>
      </c>
      <c r="F154" s="51">
        <v>0.92</v>
      </c>
      <c r="G154" s="71">
        <v>1.11</v>
      </c>
      <c r="H154" s="53">
        <v>0.57</v>
      </c>
      <c r="I154" s="71">
        <v>300</v>
      </c>
      <c r="J154" s="51">
        <v>0.92</v>
      </c>
      <c r="K154" s="51"/>
    </row>
    <row r="155" spans="2:11" ht="28.5">
      <c r="B155" s="42">
        <v>81</v>
      </c>
      <c r="C155" s="70" t="s">
        <v>178</v>
      </c>
      <c r="D155" s="51"/>
      <c r="E155" s="54" t="s">
        <v>180</v>
      </c>
      <c r="F155" s="51">
        <v>0.56</v>
      </c>
      <c r="G155" s="52">
        <v>0.6616</v>
      </c>
      <c r="H155" s="51">
        <v>0.65</v>
      </c>
      <c r="I155" s="52">
        <v>342</v>
      </c>
      <c r="J155" s="51">
        <v>0.56</v>
      </c>
      <c r="K155" s="51"/>
    </row>
    <row r="156" spans="2:11" ht="28.5">
      <c r="B156" s="49">
        <v>82</v>
      </c>
      <c r="C156" s="70" t="s">
        <v>178</v>
      </c>
      <c r="D156" s="51"/>
      <c r="E156" s="54" t="s">
        <v>181</v>
      </c>
      <c r="F156" s="51">
        <v>0.66</v>
      </c>
      <c r="G156" s="71">
        <v>0.8445</v>
      </c>
      <c r="H156" s="53">
        <v>0.86</v>
      </c>
      <c r="I156" s="71">
        <v>450</v>
      </c>
      <c r="J156" s="51">
        <v>0.66</v>
      </c>
      <c r="K156" s="51"/>
    </row>
    <row r="157" spans="2:11" ht="28.5">
      <c r="B157" s="42">
        <v>83</v>
      </c>
      <c r="C157" s="52" t="s">
        <v>178</v>
      </c>
      <c r="D157" s="51"/>
      <c r="E157" s="54" t="s">
        <v>182</v>
      </c>
      <c r="F157" s="51">
        <v>0.74</v>
      </c>
      <c r="G157" s="52">
        <v>0.9</v>
      </c>
      <c r="H157" s="51">
        <v>0.89</v>
      </c>
      <c r="I157" s="52">
        <v>501</v>
      </c>
      <c r="J157" s="51">
        <v>0.74</v>
      </c>
      <c r="K157" s="51"/>
    </row>
    <row r="158" spans="2:11" ht="15">
      <c r="B158" s="49">
        <v>84</v>
      </c>
      <c r="C158" s="52" t="s">
        <v>178</v>
      </c>
      <c r="D158" s="51"/>
      <c r="E158" s="54" t="s">
        <v>183</v>
      </c>
      <c r="F158" s="51">
        <v>0.74</v>
      </c>
      <c r="G158" s="52">
        <v>0.9</v>
      </c>
      <c r="H158" s="51">
        <v>0.89</v>
      </c>
      <c r="I158" s="52">
        <v>501</v>
      </c>
      <c r="J158" s="51">
        <v>0.74</v>
      </c>
      <c r="K158" s="51"/>
    </row>
    <row r="159" spans="2:11" ht="15">
      <c r="B159" s="42">
        <v>85</v>
      </c>
      <c r="C159" s="52" t="s">
        <v>178</v>
      </c>
      <c r="D159" s="51"/>
      <c r="E159" s="54" t="s">
        <v>184</v>
      </c>
      <c r="F159" s="47">
        <v>0.89</v>
      </c>
      <c r="G159" s="48">
        <v>1.1</v>
      </c>
      <c r="H159" s="47">
        <f>G159*0.93</f>
        <v>1.023</v>
      </c>
      <c r="I159" s="63">
        <f>H159*100000/176</f>
        <v>581.25</v>
      </c>
      <c r="J159" s="47">
        <v>0.89</v>
      </c>
      <c r="K159" s="51"/>
    </row>
    <row r="160" spans="2:11" ht="15">
      <c r="B160" s="49">
        <v>86</v>
      </c>
      <c r="C160" s="52" t="s">
        <v>178</v>
      </c>
      <c r="D160" s="51"/>
      <c r="E160" s="54" t="s">
        <v>185</v>
      </c>
      <c r="F160" s="47">
        <v>0.89</v>
      </c>
      <c r="G160" s="48">
        <v>1.1</v>
      </c>
      <c r="H160" s="47">
        <f>G160*0.93</f>
        <v>1.023</v>
      </c>
      <c r="I160" s="63">
        <f>H160*100000/176</f>
        <v>581.25</v>
      </c>
      <c r="J160" s="47">
        <v>0.89</v>
      </c>
      <c r="K160" s="51"/>
    </row>
    <row r="161" spans="2:11" ht="28.5">
      <c r="B161" s="42">
        <v>87</v>
      </c>
      <c r="C161" s="52" t="s">
        <v>178</v>
      </c>
      <c r="D161" s="51"/>
      <c r="E161" s="54" t="s">
        <v>186</v>
      </c>
      <c r="F161" s="51">
        <v>0.69</v>
      </c>
      <c r="G161" s="52">
        <v>0.8668</v>
      </c>
      <c r="H161" s="51">
        <v>0.84</v>
      </c>
      <c r="I161" s="52">
        <v>450</v>
      </c>
      <c r="J161" s="51">
        <v>0.69</v>
      </c>
      <c r="K161" s="51"/>
    </row>
    <row r="162" spans="2:11" ht="15">
      <c r="B162" s="49">
        <v>88</v>
      </c>
      <c r="C162" s="52" t="s">
        <v>178</v>
      </c>
      <c r="D162" s="51"/>
      <c r="E162" s="54" t="s">
        <v>187</v>
      </c>
      <c r="F162" s="51">
        <v>0.62</v>
      </c>
      <c r="G162" s="52">
        <v>0.8212</v>
      </c>
      <c r="H162" s="51">
        <v>0.81</v>
      </c>
      <c r="I162" s="52">
        <v>427</v>
      </c>
      <c r="J162" s="51">
        <v>0.62</v>
      </c>
      <c r="K162" s="51"/>
    </row>
    <row r="163" spans="2:11" ht="15">
      <c r="B163" s="42">
        <v>89</v>
      </c>
      <c r="C163" s="52" t="s">
        <v>178</v>
      </c>
      <c r="D163" s="51"/>
      <c r="E163" s="54" t="s">
        <v>188</v>
      </c>
      <c r="F163" s="51">
        <v>0.45</v>
      </c>
      <c r="G163" s="52">
        <v>0.6958</v>
      </c>
      <c r="H163" s="51">
        <v>0.68</v>
      </c>
      <c r="I163" s="52">
        <v>360</v>
      </c>
      <c r="J163" s="51">
        <v>0.45</v>
      </c>
      <c r="K163" s="51"/>
    </row>
    <row r="164" spans="2:11" ht="15">
      <c r="B164" s="49">
        <v>90</v>
      </c>
      <c r="C164" s="52" t="s">
        <v>178</v>
      </c>
      <c r="D164" s="51"/>
      <c r="E164" s="54" t="s">
        <v>189</v>
      </c>
      <c r="F164" s="51">
        <v>1.87</v>
      </c>
      <c r="G164" s="52">
        <v>1.45</v>
      </c>
      <c r="H164" s="72">
        <v>1.34</v>
      </c>
      <c r="I164" s="52">
        <v>700</v>
      </c>
      <c r="J164" s="51">
        <v>1.87</v>
      </c>
      <c r="K164" s="51"/>
    </row>
    <row r="165" spans="2:11" ht="28.5">
      <c r="B165" s="42">
        <v>91</v>
      </c>
      <c r="C165" s="70" t="s">
        <v>178</v>
      </c>
      <c r="D165" s="51"/>
      <c r="E165" s="54" t="s">
        <v>186</v>
      </c>
      <c r="F165" s="51">
        <v>0.68</v>
      </c>
      <c r="G165" s="71">
        <v>0.8668</v>
      </c>
      <c r="H165" s="53">
        <v>0.86</v>
      </c>
      <c r="I165" s="71">
        <v>450</v>
      </c>
      <c r="J165" s="51">
        <v>0.68</v>
      </c>
      <c r="K165" s="51"/>
    </row>
    <row r="166" spans="2:11" ht="15.75">
      <c r="B166" s="49">
        <v>92</v>
      </c>
      <c r="C166" s="70" t="s">
        <v>178</v>
      </c>
      <c r="D166" s="51"/>
      <c r="E166" s="44" t="s">
        <v>190</v>
      </c>
      <c r="F166" s="51">
        <v>0.9</v>
      </c>
      <c r="G166" s="71">
        <v>1.01</v>
      </c>
      <c r="H166" s="53">
        <v>0.59</v>
      </c>
      <c r="I166" s="71">
        <v>310</v>
      </c>
      <c r="J166" s="51">
        <v>0.9</v>
      </c>
      <c r="K166" s="51"/>
    </row>
    <row r="167" spans="2:11" ht="15">
      <c r="B167" s="42">
        <v>93</v>
      </c>
      <c r="C167" s="74" t="s">
        <v>178</v>
      </c>
      <c r="D167" s="51"/>
      <c r="E167" s="44" t="s">
        <v>191</v>
      </c>
      <c r="F167" s="51">
        <v>0.45</v>
      </c>
      <c r="G167" s="75">
        <v>0.684</v>
      </c>
      <c r="H167" s="53">
        <v>0.608</v>
      </c>
      <c r="I167" s="75">
        <v>320</v>
      </c>
      <c r="J167" s="51">
        <v>0.45</v>
      </c>
      <c r="K167" s="51"/>
    </row>
    <row r="168" spans="2:11" ht="15">
      <c r="B168" s="49">
        <v>94</v>
      </c>
      <c r="C168" s="50" t="s">
        <v>178</v>
      </c>
      <c r="D168" s="51"/>
      <c r="E168" s="44" t="s">
        <v>192</v>
      </c>
      <c r="F168" s="51">
        <v>1.87</v>
      </c>
      <c r="G168" s="50">
        <v>1.9</v>
      </c>
      <c r="H168" s="51">
        <v>1.74</v>
      </c>
      <c r="I168" s="50">
        <v>900</v>
      </c>
      <c r="J168" s="51">
        <v>1.87</v>
      </c>
      <c r="K168" s="51"/>
    </row>
    <row r="169" spans="2:11" ht="28.5">
      <c r="B169" s="42">
        <v>95</v>
      </c>
      <c r="C169" s="52" t="s">
        <v>193</v>
      </c>
      <c r="D169" s="51"/>
      <c r="E169" s="54" t="s">
        <v>194</v>
      </c>
      <c r="F169" s="51">
        <v>0.56</v>
      </c>
      <c r="G169" s="52">
        <v>0.6</v>
      </c>
      <c r="H169" s="51">
        <v>0.53</v>
      </c>
      <c r="I169" s="52">
        <v>300</v>
      </c>
      <c r="J169" s="51">
        <v>0.56</v>
      </c>
      <c r="K169" s="51"/>
    </row>
    <row r="170" spans="2:11" ht="28.5">
      <c r="B170" s="49">
        <v>96</v>
      </c>
      <c r="C170" s="52" t="s">
        <v>193</v>
      </c>
      <c r="D170" s="51"/>
      <c r="E170" s="54" t="s">
        <v>195</v>
      </c>
      <c r="F170" s="51">
        <v>0.56</v>
      </c>
      <c r="G170" s="52">
        <v>0.6346</v>
      </c>
      <c r="H170" s="51">
        <v>0.53</v>
      </c>
      <c r="I170" s="52">
        <v>300</v>
      </c>
      <c r="J170" s="51">
        <v>0.56</v>
      </c>
      <c r="K170" s="51"/>
    </row>
    <row r="171" spans="2:11" ht="28.5">
      <c r="B171" s="42">
        <v>97</v>
      </c>
      <c r="C171" s="52" t="s">
        <v>193</v>
      </c>
      <c r="D171" s="51"/>
      <c r="E171" s="54" t="s">
        <v>196</v>
      </c>
      <c r="F171" s="51">
        <v>0.56</v>
      </c>
      <c r="G171" s="52">
        <v>0.63</v>
      </c>
      <c r="H171" s="51">
        <v>53</v>
      </c>
      <c r="I171" s="52">
        <v>300</v>
      </c>
      <c r="J171" s="51">
        <v>0.56</v>
      </c>
      <c r="K171" s="51"/>
    </row>
    <row r="172" spans="2:11" ht="28.5">
      <c r="B172" s="49">
        <v>98</v>
      </c>
      <c r="C172" s="52" t="s">
        <v>193</v>
      </c>
      <c r="D172" s="51"/>
      <c r="E172" s="54" t="s">
        <v>197</v>
      </c>
      <c r="F172" s="51">
        <v>0.56</v>
      </c>
      <c r="G172" s="52">
        <v>0.63</v>
      </c>
      <c r="H172" s="51">
        <v>53</v>
      </c>
      <c r="I172" s="52">
        <v>300</v>
      </c>
      <c r="J172" s="51">
        <v>0.56</v>
      </c>
      <c r="K172" s="51"/>
    </row>
    <row r="173" spans="2:11" ht="15.75">
      <c r="B173" s="42">
        <v>99</v>
      </c>
      <c r="C173" s="70" t="s">
        <v>198</v>
      </c>
      <c r="D173" s="51"/>
      <c r="E173" s="54"/>
      <c r="F173" s="51">
        <v>0.45</v>
      </c>
      <c r="G173" s="75">
        <v>0.684</v>
      </c>
      <c r="H173" s="53">
        <v>0.608</v>
      </c>
      <c r="I173" s="75">
        <v>320</v>
      </c>
      <c r="J173" s="51">
        <v>0.45</v>
      </c>
      <c r="K173" s="51"/>
    </row>
    <row r="174" spans="2:11" ht="15">
      <c r="B174" s="49">
        <v>100</v>
      </c>
      <c r="C174" s="50" t="s">
        <v>199</v>
      </c>
      <c r="D174" s="51">
        <v>5</v>
      </c>
      <c r="E174" s="51" t="s">
        <v>93</v>
      </c>
      <c r="F174" s="50" t="s">
        <v>200</v>
      </c>
      <c r="G174" s="50">
        <f>0.04*5</f>
        <v>0.2</v>
      </c>
      <c r="H174" s="51"/>
      <c r="I174" s="50">
        <v>55</v>
      </c>
      <c r="J174" s="51"/>
      <c r="K174" s="51"/>
    </row>
    <row r="175" spans="2:12" ht="15">
      <c r="B175" s="42">
        <v>101</v>
      </c>
      <c r="C175" s="45" t="s">
        <v>201</v>
      </c>
      <c r="D175" s="44">
        <v>1</v>
      </c>
      <c r="E175" s="46" t="s">
        <v>202</v>
      </c>
      <c r="F175" s="47" t="s">
        <v>91</v>
      </c>
      <c r="G175" s="48">
        <v>0.51</v>
      </c>
      <c r="H175" s="47">
        <f aca="true" t="shared" si="6" ref="H175:H182">G175*0.15</f>
        <v>0.0765</v>
      </c>
      <c r="I175" s="63">
        <f aca="true" t="shared" si="7" ref="I175:I182">H175*100000/176</f>
        <v>43.4659090909091</v>
      </c>
      <c r="J175" s="64"/>
      <c r="K175" s="44"/>
      <c r="L175" s="67"/>
    </row>
    <row r="176" spans="2:12" ht="15">
      <c r="B176" s="49">
        <v>102</v>
      </c>
      <c r="C176" s="45" t="s">
        <v>201</v>
      </c>
      <c r="D176" s="44">
        <v>1</v>
      </c>
      <c r="E176" s="46" t="s">
        <v>203</v>
      </c>
      <c r="F176" s="47" t="s">
        <v>91</v>
      </c>
      <c r="G176" s="48">
        <v>0.51</v>
      </c>
      <c r="H176" s="47">
        <f t="shared" si="6"/>
        <v>0.0765</v>
      </c>
      <c r="I176" s="63">
        <f t="shared" si="7"/>
        <v>43.4659090909091</v>
      </c>
      <c r="J176" s="64"/>
      <c r="K176" s="44"/>
      <c r="L176" s="67"/>
    </row>
    <row r="177" spans="2:11" ht="15">
      <c r="B177" s="42">
        <v>103</v>
      </c>
      <c r="C177" s="45" t="s">
        <v>201</v>
      </c>
      <c r="D177" s="44">
        <v>1</v>
      </c>
      <c r="E177" s="46" t="s">
        <v>204</v>
      </c>
      <c r="F177" s="47" t="s">
        <v>91</v>
      </c>
      <c r="G177" s="48">
        <v>0.51</v>
      </c>
      <c r="H177" s="47">
        <f t="shared" si="6"/>
        <v>0.0765</v>
      </c>
      <c r="I177" s="63">
        <f t="shared" si="7"/>
        <v>43.4659090909091</v>
      </c>
      <c r="J177" s="64"/>
      <c r="K177" s="44"/>
    </row>
    <row r="178" spans="2:11" ht="15">
      <c r="B178" s="49">
        <v>104</v>
      </c>
      <c r="C178" s="45" t="s">
        <v>201</v>
      </c>
      <c r="D178" s="44">
        <v>1</v>
      </c>
      <c r="E178" s="46" t="s">
        <v>205</v>
      </c>
      <c r="F178" s="47" t="s">
        <v>91</v>
      </c>
      <c r="G178" s="48">
        <v>0.51</v>
      </c>
      <c r="H178" s="47">
        <f t="shared" si="6"/>
        <v>0.0765</v>
      </c>
      <c r="I178" s="63">
        <f t="shared" si="7"/>
        <v>43.4659090909091</v>
      </c>
      <c r="J178" s="64"/>
      <c r="K178" s="44"/>
    </row>
    <row r="179" spans="2:11" ht="15">
      <c r="B179" s="42">
        <v>105</v>
      </c>
      <c r="C179" s="45" t="s">
        <v>206</v>
      </c>
      <c r="D179" s="44">
        <v>1</v>
      </c>
      <c r="E179" s="46" t="s">
        <v>207</v>
      </c>
      <c r="F179" s="47" t="s">
        <v>91</v>
      </c>
      <c r="G179" s="48">
        <v>0.43</v>
      </c>
      <c r="H179" s="47">
        <f t="shared" si="6"/>
        <v>0.0645</v>
      </c>
      <c r="I179" s="63">
        <f t="shared" si="7"/>
        <v>36.6477272727273</v>
      </c>
      <c r="J179" s="64"/>
      <c r="K179" s="44"/>
    </row>
    <row r="180" spans="2:11" ht="15">
      <c r="B180" s="49">
        <v>106</v>
      </c>
      <c r="C180" s="45" t="s">
        <v>208</v>
      </c>
      <c r="D180" s="44">
        <v>1</v>
      </c>
      <c r="E180" s="46" t="s">
        <v>209</v>
      </c>
      <c r="F180" s="47" t="s">
        <v>91</v>
      </c>
      <c r="G180" s="48">
        <v>0.54</v>
      </c>
      <c r="H180" s="47">
        <f t="shared" si="6"/>
        <v>0.081</v>
      </c>
      <c r="I180" s="63">
        <f t="shared" si="7"/>
        <v>46.0227272727273</v>
      </c>
      <c r="J180" s="64"/>
      <c r="K180" s="44"/>
    </row>
    <row r="181" spans="2:11" ht="15">
      <c r="B181" s="42">
        <v>107</v>
      </c>
      <c r="C181" s="45" t="s">
        <v>208</v>
      </c>
      <c r="D181" s="44">
        <v>1</v>
      </c>
      <c r="E181" s="46" t="s">
        <v>210</v>
      </c>
      <c r="F181" s="47" t="s">
        <v>91</v>
      </c>
      <c r="G181" s="48">
        <v>0.54</v>
      </c>
      <c r="H181" s="47">
        <f t="shared" si="6"/>
        <v>0.081</v>
      </c>
      <c r="I181" s="63">
        <f t="shared" si="7"/>
        <v>46.0227272727273</v>
      </c>
      <c r="J181" s="64"/>
      <c r="K181" s="44"/>
    </row>
    <row r="182" spans="2:11" ht="15">
      <c r="B182" s="49">
        <v>108</v>
      </c>
      <c r="C182" s="45" t="s">
        <v>208</v>
      </c>
      <c r="D182" s="44">
        <v>1</v>
      </c>
      <c r="E182" s="46" t="s">
        <v>211</v>
      </c>
      <c r="F182" s="47" t="s">
        <v>91</v>
      </c>
      <c r="G182" s="48">
        <v>0.54</v>
      </c>
      <c r="H182" s="47">
        <f t="shared" si="6"/>
        <v>0.081</v>
      </c>
      <c r="I182" s="63">
        <f t="shared" si="7"/>
        <v>46.0227272727273</v>
      </c>
      <c r="J182" s="64"/>
      <c r="K182" s="44"/>
    </row>
  </sheetData>
  <protectedRanges>
    <protectedRange sqref="C81:C90" name="Range10_2_1_1_1_1_1_1_1_1_1"/>
    <protectedRange sqref="K124:K127" name="Range10_6_2_3"/>
    <protectedRange sqref="K138:K140" name="Range10_6_2_3_1"/>
    <protectedRange sqref="K128:K130" name="Range10_6_2_3_2"/>
  </protectedRanges>
  <autoFilter ref="B74:L182">
    <sortState ref="B75:L182">
      <sortCondition sortBy="value" ref="C75:C182"/>
    </sortState>
  </autoFilter>
  <mergeCells count="6">
    <mergeCell ref="B1:H1"/>
    <mergeCell ref="D3:J3"/>
    <mergeCell ref="D9:J9"/>
    <mergeCell ref="G16:J16"/>
    <mergeCell ref="B72:K72"/>
    <mergeCell ref="C73:K73"/>
  </mergeCells>
  <dataValidations count="3">
    <dataValidation type="list" allowBlank="1" showInputMessage="1" showErrorMessage="1" sqref="C75 C76:C79">
      <formula1>OFFSET($B$1,MATCH($J75,$A$2:$A$5,0),,,COUNTIF(OFFSET($B$1,MATCH($J75,$A$2:$A$5,0),,1,20),"?*"))</formula1>
    </dataValidation>
    <dataValidation type="list" allowBlank="1" showInputMessage="1" showErrorMessage="1" sqref="C80">
      <formula1>OFFSET($B$1,MATCH($J81,$A$2:$A$5,0),,,COUNTIF(OFFSET($B$1,MATCH($J81,$A$2:$A$5,0),,1,20),"?*"))</formula1>
    </dataValidation>
    <dataValidation type="list" allowBlank="1" showInputMessage="1" showErrorMessage="1" sqref="C81:C90">
      <formula1>OFFSET($B$1,MATCH($I81,$A$2:$A$5,0),,,COUNTIF(OFFSET($B$1,MATCH($I81,$A$2:$A$5,0),,1,20),"?*"))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CG-DTE</cp:lastModifiedBy>
  <dcterms:created xsi:type="dcterms:W3CDTF">2020-04-15T08:21:00Z</dcterms:created>
  <dcterms:modified xsi:type="dcterms:W3CDTF">2022-01-06T17:14:52Z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A304FF1B44F847C5A6358125D2E0EBB7</vt:lpwstr>
  </property>
  <property fmtid="{D5CDD505-2E9C-101B-9397-08002B2CF9AE}" pid="3" name="KSOProductBuildVer">
    <vt:lpwstr>1033-11.2.0.10426</vt:lpwstr>
  </property>
</Properties>
</file>