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496" windowHeight="7812" activeTab="0"/>
  </bookViews>
  <sheets>
    <sheet name="PARREKODO" sheetId="1" r:id="rId1"/>
  </sheets>
  <definedNames>
    <definedName name="_xlnm._FilterDatabase" localSheetId="0" hidden="1">'PARREKODO'!$A$74:$N$238</definedName>
  </definedNames>
  <calcPr calcId="144525"/>
</workbook>
</file>

<file path=xl/sharedStrings.xml><?xml version="1.0" encoding="utf-8"?>
<sst xmlns="http://schemas.openxmlformats.org/spreadsheetml/2006/main" count="585" uniqueCount="327">
  <si>
    <t>e DPR of Parrekodo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</si>
  <si>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</si>
  <si>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</si>
  <si>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</si>
  <si>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</si>
  <si>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</si>
  <si>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</si>
  <si>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</si>
  <si>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</si>
  <si>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Parrekodo</t>
  </si>
  <si>
    <t>Villages Covered</t>
  </si>
  <si>
    <t>Parrekodo , Hirange , Vaynar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</si>
  <si>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</si>
  <si>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</si>
  <si>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</si>
  <si>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</si>
  <si>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</si>
  <si>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</si>
  <si>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</si>
  <si>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</si>
  <si>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</si>
  <si>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</si>
  <si>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</si>
  <si>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</si>
  <si>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</si>
  <si>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</si>
  <si>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</si>
  <si>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</si>
  <si>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</si>
  <si>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</si>
  <si>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</si>
  <si>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</si>
  <si>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</si>
  <si>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</si>
  <si>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</si>
  <si>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</si>
  <si>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</si>
  <si>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</si>
  <si>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</si>
  <si>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</si>
  <si>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</si>
  <si>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</si>
  <si>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</si>
  <si>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</si>
  <si>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</si>
  <si>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</si>
  <si>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</si>
  <si>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</si>
  <si>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</si>
  <si>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</si>
  <si>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</si>
  <si>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</si>
  <si>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</si>
  <si>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31 nos</t>
  </si>
  <si>
    <t>32.52 Ham</t>
  </si>
  <si>
    <t>Borewells</t>
  </si>
  <si>
    <t>00 nos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</si>
  <si>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</si>
  <si>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</si>
  <si>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</si>
  <si>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</si>
  <si>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</si>
  <si>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</si>
  <si>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</si>
  <si>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</si>
  <si>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</si>
  <si>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</si>
  <si>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</si>
  <si>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</si>
  <si>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</si>
  <si>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</si>
  <si>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</si>
  <si>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</si>
  <si>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</si>
  <si>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SUKAR SHED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</si>
  <si>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</si>
  <si>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</si>
  <si>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</si>
  <si>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</si>
  <si>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</si>
  <si>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</si>
  <si>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</si>
  <si>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</si>
  <si>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</si>
  <si>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</si>
  <si>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</si>
  <si>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</si>
  <si>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</si>
  <si>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Long.</t>
  </si>
  <si>
    <t>Treated area</t>
  </si>
  <si>
    <t>Targeted HH</t>
  </si>
  <si>
    <t>डबरी निर्माण (Farm Pond)</t>
  </si>
  <si>
    <t xml:space="preserve"> vtwZu @lek:</t>
  </si>
  <si>
    <t>30x30x3</t>
  </si>
  <si>
    <t>fgjkjke@psrjke</t>
  </si>
  <si>
    <t>N20.40028921</t>
  </si>
  <si>
    <t>E81.04063977</t>
  </si>
  <si>
    <t xml:space="preserve">बलिराम/फत्तीराम </t>
  </si>
  <si>
    <t xml:space="preserve">SANTU/KRISHNA </t>
  </si>
  <si>
    <t>NASIB/BHAWANT</t>
  </si>
  <si>
    <t xml:space="preserve">SONBATTI/DHARMU </t>
  </si>
  <si>
    <t xml:space="preserve">LACHHOBAI/MANGALURAM </t>
  </si>
  <si>
    <t>PANCHAM/JHULPI</t>
  </si>
  <si>
    <t xml:space="preserve">SANKUR/FAGNU </t>
  </si>
  <si>
    <t xml:space="preserve">SAGUNBAI/SINGLU </t>
  </si>
  <si>
    <t>RAMPARSHAD/KESHO</t>
  </si>
  <si>
    <t xml:space="preserve"> HIRARAM/CHAITRAM </t>
  </si>
  <si>
    <t xml:space="preserve">RAMLAL/DEVARU </t>
  </si>
  <si>
    <t xml:space="preserve"> SUPOTIN/DIVALA </t>
  </si>
  <si>
    <t>SUPOTIN/DIVALA</t>
  </si>
  <si>
    <t xml:space="preserve">PANCHRAM/JHULPI </t>
  </si>
  <si>
    <t>DHANMOTIN/AGHANSINGH</t>
  </si>
  <si>
    <t xml:space="preserve">JAGANRAM/JHUMUK </t>
  </si>
  <si>
    <t xml:space="preserve">GADESH/CHHERKU </t>
  </si>
  <si>
    <t>SANKUR/FAGNURAM</t>
  </si>
  <si>
    <t xml:space="preserve">CHANDAN/JAGAT </t>
  </si>
  <si>
    <t>Individual</t>
  </si>
  <si>
    <t xml:space="preserve">JAGDEV/BUDHRAM </t>
  </si>
  <si>
    <t>शांतिबाई आचला</t>
  </si>
  <si>
    <t xml:space="preserve">सुकालू कल्लो/भादू राम </t>
  </si>
  <si>
    <t xml:space="preserve">दुकारु कल्लो/भादुराम </t>
  </si>
  <si>
    <t>कमलाबाई /चैतराम</t>
  </si>
  <si>
    <t>देवकी बाई गावडे/रामबाबू गावडे</t>
  </si>
  <si>
    <t xml:space="preserve">इतवारिन हिचामी /हलालु राम हिचामी </t>
  </si>
  <si>
    <t>धनेश /दिरबा</t>
  </si>
  <si>
    <t>कोदू राम कल्लो/परान कल्लो</t>
  </si>
  <si>
    <t xml:space="preserve">नारदराम /पुनउ राम </t>
  </si>
  <si>
    <t xml:space="preserve">जग्ग्न्नाथ मंडावी /सोनू राम मंडावी </t>
  </si>
  <si>
    <t xml:space="preserve">नाथू राम/राम लाल </t>
  </si>
  <si>
    <t xml:space="preserve">शेरसिंह/घुरउ </t>
  </si>
  <si>
    <t xml:space="preserve">सगरबत्ती /बल्लू राम </t>
  </si>
  <si>
    <t xml:space="preserve">हीरू राम /चैतराम </t>
  </si>
  <si>
    <t xml:space="preserve">सुनहेर/हिरेसिंह </t>
  </si>
  <si>
    <t xml:space="preserve">बुध्हिमान/संभु </t>
  </si>
  <si>
    <t xml:space="preserve">नारायण/सुखराम </t>
  </si>
  <si>
    <t xml:space="preserve">नावली नरेटी /स्वराज </t>
  </si>
  <si>
    <t xml:space="preserve">NIJI KUP NIRMAD KARYA  </t>
  </si>
  <si>
    <t>MANOHAR/HIRESINGH</t>
  </si>
  <si>
    <t>3x3x6</t>
  </si>
  <si>
    <t xml:space="preserve"> TALAB NIRMAN</t>
  </si>
  <si>
    <t xml:space="preserve"> 'kkldh;</t>
  </si>
  <si>
    <t>70x70x3</t>
  </si>
  <si>
    <t>N20.40992357</t>
  </si>
  <si>
    <t>E81.04778683</t>
  </si>
  <si>
    <t xml:space="preserve">सत्तू राम मरकाम /श्यामा </t>
  </si>
  <si>
    <t xml:space="preserve">जग्गू राम मंडावी /सोनउ राम मंडावी </t>
  </si>
  <si>
    <t>बीचपारा तालाब 2</t>
  </si>
  <si>
    <t xml:space="preserve"> TALAB GAHRIKARAN</t>
  </si>
  <si>
    <t>N20.40687415</t>
  </si>
  <si>
    <t>E81.03044062</t>
  </si>
  <si>
    <t>N20.408727</t>
  </si>
  <si>
    <t>E81.034276</t>
  </si>
  <si>
    <t>N20.424535</t>
  </si>
  <si>
    <t>E81.036651</t>
  </si>
  <si>
    <t>बीचपारा तालाब 1</t>
  </si>
  <si>
    <t>BRUSHWOOD</t>
  </si>
  <si>
    <t xml:space="preserve">जग्गू राम गावडे /कंगालू </t>
  </si>
  <si>
    <t>15m</t>
  </si>
  <si>
    <t>LBS</t>
  </si>
  <si>
    <t>Govt</t>
  </si>
  <si>
    <t>8 M</t>
  </si>
  <si>
    <t>5 M</t>
  </si>
  <si>
    <t>N20.40074415</t>
  </si>
  <si>
    <t>E81.03825254</t>
  </si>
  <si>
    <t>6 M</t>
  </si>
  <si>
    <t>N20.40068562</t>
  </si>
  <si>
    <t>E81.03797169</t>
  </si>
  <si>
    <t>govt</t>
  </si>
  <si>
    <t>7 M</t>
  </si>
  <si>
    <t>5 ,</t>
  </si>
  <si>
    <t xml:space="preserve">मंग्यिया राम कचलम </t>
  </si>
  <si>
    <t xml:space="preserve">पूरणकट्टा नीचे </t>
  </si>
  <si>
    <t>6m</t>
  </si>
  <si>
    <t xml:space="preserve">सोनउ राम </t>
  </si>
  <si>
    <t xml:space="preserve">फगनी/हीरूराम </t>
  </si>
  <si>
    <t xml:space="preserve">रूपउ राम /दसरथ </t>
  </si>
  <si>
    <t>EARTHEN GULLY PLUG</t>
  </si>
  <si>
    <t>EARTHEN DAM</t>
  </si>
  <si>
    <t>100*100*3</t>
  </si>
  <si>
    <t>STOP DAM</t>
  </si>
  <si>
    <t xml:space="preserve">कलकस्सा </t>
  </si>
  <si>
    <t>12 M</t>
  </si>
  <si>
    <t>CHEK DEM NIRMAD KARYA</t>
  </si>
  <si>
    <t>10 M</t>
  </si>
  <si>
    <t>पुकरी नरवा</t>
  </si>
  <si>
    <t>15*1.5*2</t>
  </si>
  <si>
    <t>CPT</t>
  </si>
  <si>
    <t>600 M</t>
  </si>
  <si>
    <t>भुमि सुधार (Land Dev.)</t>
  </si>
  <si>
    <t xml:space="preserve">NARSU/KHEDURAM </t>
  </si>
  <si>
    <t xml:space="preserve"> lksum @fiRrqjke</t>
  </si>
  <si>
    <t xml:space="preserve"> yPNqjke @pSuflag</t>
  </si>
  <si>
    <t>N20.4038</t>
  </si>
  <si>
    <t>E81.054509</t>
  </si>
  <si>
    <t xml:space="preserve"> Hkksykjke @cqVqjke</t>
  </si>
  <si>
    <t>N20.415505</t>
  </si>
  <si>
    <t>E81.051442</t>
  </si>
  <si>
    <t>gyky@fodzze</t>
  </si>
  <si>
    <t>N20.4063310</t>
  </si>
  <si>
    <t>E81.0386386</t>
  </si>
  <si>
    <t xml:space="preserve"> jeyw@efl;k</t>
  </si>
  <si>
    <t>N20.394337</t>
  </si>
  <si>
    <t>E81.036327</t>
  </si>
  <si>
    <t xml:space="preserve"> txukFk@lksum</t>
  </si>
  <si>
    <t>N20.4049014</t>
  </si>
  <si>
    <t>E81.0383597</t>
  </si>
  <si>
    <t>ujlw@[ksnwjke</t>
  </si>
  <si>
    <t>N20.40336229</t>
  </si>
  <si>
    <t>E81.03840072</t>
  </si>
  <si>
    <t>eaxuh@lhrkjke</t>
  </si>
  <si>
    <t>N20.39772713</t>
  </si>
  <si>
    <t>E81.03888774</t>
  </si>
  <si>
    <t>vtquh@tkxs'oj</t>
  </si>
  <si>
    <t>N20.39715042</t>
  </si>
  <si>
    <t>E81.0386642</t>
  </si>
  <si>
    <t>cks/kUrhu@fparkjke</t>
  </si>
  <si>
    <t>N20.39684979</t>
  </si>
  <si>
    <t>E81.0387373</t>
  </si>
  <si>
    <t>cqfn/kehu@lEHkwjke</t>
  </si>
  <si>
    <t>N20.415704</t>
  </si>
  <si>
    <t>E81.030054</t>
  </si>
  <si>
    <t xml:space="preserve">CHAITRAM/MERSINGH </t>
  </si>
  <si>
    <t xml:space="preserve"> JAGNATH/SONAU </t>
  </si>
  <si>
    <t xml:space="preserve">SUKHBATTI/MANIKLAL </t>
  </si>
  <si>
    <t>RAMLURAM/MASIYARAM</t>
  </si>
  <si>
    <t xml:space="preserve">CHANDURAM/JAGAT </t>
  </si>
  <si>
    <t xml:space="preserve">JAGGURAM/KANGLU </t>
  </si>
  <si>
    <t>SHERSINGH/GHURAU</t>
  </si>
  <si>
    <t xml:space="preserve">GANESHABAI/SUKHDEV </t>
  </si>
  <si>
    <t xml:space="preserve">KAMLABAI/MEHARURAM </t>
  </si>
  <si>
    <t>HALALSINH/VIKRAM</t>
  </si>
  <si>
    <t xml:space="preserve">PARKASH/BIHAURAM </t>
  </si>
  <si>
    <t xml:space="preserve">SAMSINGH/RATIRAM </t>
  </si>
  <si>
    <t xml:space="preserve">NARESH/BISAHU </t>
  </si>
  <si>
    <t>GANESHABAI/SUKHDEV</t>
  </si>
  <si>
    <t xml:space="preserve">KAMLABAI/MEHARURAM HIRGE </t>
  </si>
  <si>
    <t>PARKASH/BIHAURAM</t>
  </si>
  <si>
    <t>Govt. BADI VIKAS</t>
  </si>
  <si>
    <t xml:space="preserve">जग्गनाथ मंडावी/सोनउ मंडावी </t>
  </si>
  <si>
    <t>सगनी बाई/रघुनाथ</t>
  </si>
  <si>
    <t xml:space="preserve">सोनकर मंडावी/फगनू </t>
  </si>
  <si>
    <t>मानकुर/फगनू</t>
  </si>
  <si>
    <t>जगदेव गावडे/क्न्गालू राम</t>
  </si>
  <si>
    <t>श्याम लाल बोगा /रामलू बोगा</t>
  </si>
  <si>
    <t xml:space="preserve">निर्भय टेकाम /रजमन टेकाम </t>
  </si>
  <si>
    <t xml:space="preserve">रमलू सलाम /मासिया सलाम </t>
  </si>
  <si>
    <t xml:space="preserve">घासी राम कल्ल्लो /नारंगी कल्लो </t>
  </si>
  <si>
    <t xml:space="preserve">फूलमा बाई बोगा /श्याम लाल बोगा </t>
  </si>
  <si>
    <t xml:space="preserve">जग्गू राम मंडावी / सोनूराम मंडावी </t>
  </si>
  <si>
    <t>सत्तूराम /श्यामा राम</t>
  </si>
  <si>
    <t xml:space="preserve">लछन/पितुराम </t>
  </si>
  <si>
    <t>सोनउ /पितु राम</t>
  </si>
  <si>
    <t xml:space="preserve">बिरझो मरकाम /छितल राम </t>
  </si>
  <si>
    <t xml:space="preserve">मोहन नरेटी /मेह्हत्र </t>
  </si>
  <si>
    <t xml:space="preserve">जानू राम हिचामी /विक्रम हिचामी </t>
  </si>
  <si>
    <t xml:space="preserve">हलालु राम हिचामी/विक्रम हिचामी </t>
  </si>
  <si>
    <t xml:space="preserve">बीच पारा तरिया टिकारा </t>
  </si>
  <si>
    <t>अर्जुन सिंह मानकर /जागेश्वर मानकर</t>
  </si>
  <si>
    <t xml:space="preserve">मंगली बाई /सीताराम </t>
  </si>
  <si>
    <t xml:space="preserve">नरेश नेताम /बिसाहू नेताम </t>
  </si>
  <si>
    <t xml:space="preserve">कमल/कोसमा </t>
  </si>
  <si>
    <t xml:space="preserve">चंदू गावडे/जगत राम </t>
  </si>
  <si>
    <t xml:space="preserve">जग्गू राम गावडे  </t>
  </si>
  <si>
    <t xml:space="preserve">फंगाराम नरेटी /मंगल राम </t>
  </si>
  <si>
    <t xml:space="preserve">धनीराम दुग्गा </t>
  </si>
  <si>
    <t>Murgi Shed</t>
  </si>
  <si>
    <t>ukFkwjke @jkeyky</t>
  </si>
  <si>
    <t>4x2.6</t>
  </si>
  <si>
    <t>N20.41399843</t>
  </si>
  <si>
    <t>E81.02556428</t>
  </si>
  <si>
    <t xml:space="preserve"> jkeyky @Fkkuflag</t>
  </si>
  <si>
    <t>N20.41286171</t>
  </si>
  <si>
    <t>E81.04454629</t>
  </si>
  <si>
    <t>ulhc @Hkkoar</t>
  </si>
  <si>
    <t>N20.402889</t>
  </si>
  <si>
    <t>E81.0411917</t>
  </si>
  <si>
    <t>N20.39799625</t>
  </si>
  <si>
    <t>E81.03889938</t>
  </si>
  <si>
    <t xml:space="preserve"> ?kujkt@?kesjflax</t>
  </si>
  <si>
    <t>N20.423349</t>
  </si>
  <si>
    <t>E81.033499</t>
  </si>
  <si>
    <t>Bakri Shed</t>
  </si>
  <si>
    <t xml:space="preserve"> iqum jke @jkelk;</t>
  </si>
  <si>
    <t>N20.416868</t>
  </si>
  <si>
    <t>E81.04897</t>
  </si>
  <si>
    <t>Z izdk'k @fcgm</t>
  </si>
  <si>
    <t>N20.417738</t>
  </si>
  <si>
    <t>E81.04843</t>
  </si>
  <si>
    <t>xksafonjke@jkepan</t>
  </si>
  <si>
    <t>N20.407357</t>
  </si>
  <si>
    <t>E81.058593</t>
  </si>
  <si>
    <t xml:space="preserve"> ?kluhu @jatuwjke</t>
  </si>
  <si>
    <t>N20.41389845</t>
  </si>
  <si>
    <t>E81.02556624</t>
  </si>
  <si>
    <t xml:space="preserve"> gykyw @fodze</t>
  </si>
  <si>
    <t>:im@n'kjFk</t>
  </si>
  <si>
    <t>N20.409854</t>
  </si>
  <si>
    <t>E81.030877</t>
  </si>
  <si>
    <t xml:space="preserve"> ehykjke @'kkSry</t>
  </si>
  <si>
    <t>N20.41309291</t>
  </si>
  <si>
    <t>E81.02517731</t>
  </si>
  <si>
    <t xml:space="preserve"> txukFk @lksum</t>
  </si>
  <si>
    <t xml:space="preserve"> /kluhu @jatuwjke</t>
  </si>
  <si>
    <t>N20.41399845</t>
  </si>
  <si>
    <t>E81.02556212</t>
  </si>
  <si>
    <t>pSrjke@esgRRkj</t>
  </si>
  <si>
    <t>N20.40823606</t>
  </si>
  <si>
    <t>E81.0301393</t>
  </si>
  <si>
    <t>MODEL GOUTHAN</t>
  </si>
  <si>
    <t>N20.40886934</t>
  </si>
  <si>
    <t>E81.04585612</t>
  </si>
  <si>
    <t>PAKKA FARSE</t>
  </si>
  <si>
    <t>diqj @jkeflag</t>
  </si>
  <si>
    <t>7x4</t>
  </si>
  <si>
    <t>N20.40840418</t>
  </si>
  <si>
    <t>E81.04980142</t>
  </si>
  <si>
    <t>Z v?ku @lejflag</t>
  </si>
  <si>
    <t>N20.421939</t>
  </si>
  <si>
    <t>E81.022497</t>
  </si>
  <si>
    <t>ljnkj flag @jSuflag</t>
  </si>
  <si>
    <t>N20.40848935</t>
  </si>
  <si>
    <t>E81.05023085</t>
  </si>
  <si>
    <t>ufFk;k @x.ks'k</t>
  </si>
  <si>
    <t>N20.403742</t>
  </si>
  <si>
    <t>E81.034578</t>
  </si>
  <si>
    <t xml:space="preserve">tksgu @xksjlk </t>
  </si>
  <si>
    <t>4000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</si>
</sst>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;#;[White]General;"/>
    <numFmt numFmtId="167" formatCode="0.00_ "/>
    <numFmt numFmtId="168" formatCode="0.0000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2"/>
      <color rgb="FF444444"/>
      <name val="Segoe UI"/>
      <family val="2"/>
    </font>
    <font>
      <sz val="12"/>
      <color rgb="FF222222"/>
      <name val="Arial"/>
      <family val="2"/>
    </font>
    <font>
      <sz val="16"/>
      <color rgb="FFFF0000"/>
      <name val="Kruti Dev 010"/>
      <family val="2"/>
    </font>
    <font>
      <sz val="10"/>
      <color theme="1"/>
      <name val="Roboto"/>
      <family val="2"/>
    </font>
    <font>
      <sz val="11"/>
      <color theme="1"/>
      <name val="Kruti Dev 010"/>
      <family val="2"/>
    </font>
    <font>
      <sz val="11"/>
      <color theme="1"/>
      <name val="Garamond"/>
      <family val="2"/>
    </font>
    <font>
      <sz val="14"/>
      <color theme="1"/>
      <name val="Kruti Dev 010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rgb="FF000000"/>
      <name val="Arial Unicode MS"/>
      <family val="2"/>
    </font>
    <font>
      <sz val="10"/>
      <color theme="1"/>
      <name val="Arial Unicode MS"/>
      <family val="2"/>
    </font>
    <font>
      <sz val="10"/>
      <name val="Roboto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8" tint="-0.499969989061355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2" fillId="0" borderId="0" xfId="0" applyNumberFormat="1" applyFont="1"/>
    <xf numFmtId="0" fontId="23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/>
    <xf numFmtId="2" fontId="2" fillId="3" borderId="0" xfId="0" applyNumberFormat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/>
    <xf numFmtId="0" fontId="3" fillId="3" borderId="7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7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wrapText="1"/>
    </xf>
    <xf numFmtId="0" fontId="7" fillId="3" borderId="7" xfId="0" applyFont="1" applyFill="1" applyBorder="1"/>
    <xf numFmtId="0" fontId="7" fillId="3" borderId="7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9" fontId="2" fillId="3" borderId="0" xfId="0" applyNumberFormat="1" applyFont="1" applyFill="1" applyBorder="1" applyAlignment="1">
      <alignment horizontal="left" vertical="top" wrapText="1"/>
    </xf>
    <xf numFmtId="2" fontId="5" fillId="3" borderId="0" xfId="0" applyNumberFormat="1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2" fillId="3" borderId="17" xfId="0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 wrapText="1"/>
    </xf>
    <xf numFmtId="165" fontId="11" fillId="3" borderId="17" xfId="0" applyNumberFormat="1" applyFont="1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>
      <alignment horizontal="center" vertical="center" wrapText="1"/>
    </xf>
    <xf numFmtId="2" fontId="14" fillId="3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2" fontId="16" fillId="3" borderId="17" xfId="0" applyNumberFormat="1" applyFont="1" applyFill="1" applyBorder="1" applyAlignment="1">
      <alignment horizontal="center" vertical="center" wrapText="1"/>
    </xf>
    <xf numFmtId="1" fontId="1" fillId="3" borderId="17" xfId="20" applyNumberFormat="1" applyFill="1" applyBorder="1" applyAlignment="1">
      <alignment horizontal="center" vertical="center"/>
      <protection/>
    </xf>
    <xf numFmtId="2" fontId="11" fillId="3" borderId="17" xfId="0" applyNumberFormat="1" applyFont="1" applyFill="1" applyBorder="1" applyAlignment="1" applyProtection="1">
      <alignment horizontal="center" vertical="center"/>
      <protection hidden="1"/>
    </xf>
    <xf numFmtId="0" fontId="17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/>
      <protection hidden="1"/>
    </xf>
    <xf numFmtId="2" fontId="0" fillId="3" borderId="17" xfId="0" applyNumberFormat="1" applyFill="1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167" fontId="19" fillId="3" borderId="17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165" fontId="11" fillId="3" borderId="17" xfId="0" applyNumberFormat="1" applyFont="1" applyFill="1" applyBorder="1" applyAlignment="1" applyProtection="1">
      <alignment horizontal="center" vertical="center" wrapText="1"/>
      <protection hidden="1"/>
    </xf>
    <xf numFmtId="168" fontId="2" fillId="3" borderId="17" xfId="0" applyNumberFormat="1" applyFont="1" applyFill="1" applyBorder="1" applyAlignment="1">
      <alignment horizontal="center" vertical="center"/>
    </xf>
    <xf numFmtId="0" fontId="21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>
      <alignment horizontal="left" vertical="top" wrapText="1"/>
    </xf>
    <xf numFmtId="9" fontId="5" fillId="3" borderId="0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border>
        <right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zoomScale="85" zoomScaleNormal="85" workbookViewId="0" topLeftCell="A1">
      <selection activeCell="F16" sqref="F16"/>
    </sheetView>
  </sheetViews>
  <sheetFormatPr defaultColWidth="9.140625" defaultRowHeight="15"/>
  <cols>
    <col min="1" max="1" width="9.140625" style="1" customWidth="1"/>
    <col min="2" max="2" width="4.28125" style="2" customWidth="1"/>
    <col min="3" max="3" width="28.7109375" style="2" customWidth="1"/>
    <col min="4" max="4" width="19.140625" style="2" customWidth="1"/>
    <col min="5" max="5" width="23.8515625" style="3" customWidth="1"/>
    <col min="6" max="6" width="16.7109375" style="2" customWidth="1"/>
    <col min="7" max="7" width="17.140625" style="2" customWidth="1"/>
    <col min="8" max="8" width="9.28125" style="2" customWidth="1"/>
    <col min="9" max="9" width="10.57421875" style="2" customWidth="1"/>
    <col min="10" max="10" width="14.00390625" style="2" customWidth="1"/>
    <col min="11" max="11" width="10.57421875" style="2" customWidth="1"/>
    <col min="12" max="12" width="10.28125" style="2" customWidth="1"/>
    <col min="13" max="13" width="9.140625" style="2" customWidth="1"/>
    <col min="14" max="15" width="9.140625" style="1" customWidth="1"/>
    <col min="16" max="16" width="14.57421875" style="1" customWidth="1"/>
    <col min="17" max="16384" width="9.140625" style="1" customWidth="1"/>
  </cols>
  <sheetData>
    <row r="1" spans="2:13" ht="40.8" customHeight="1" thickBo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2:13" ht="15">
      <c r="B2" s="8"/>
      <c r="C2" s="9"/>
      <c r="D2" s="9"/>
      <c r="E2" s="10"/>
      <c r="F2" s="9"/>
      <c r="G2" s="9"/>
      <c r="H2" s="9"/>
      <c r="I2" s="9"/>
      <c r="J2" s="9"/>
      <c r="K2" s="9"/>
      <c r="L2" s="9"/>
      <c r="M2" s="11"/>
    </row>
    <row r="3" spans="2:13" ht="14.4" thickBot="1">
      <c r="B3" s="8"/>
      <c r="C3" s="9"/>
      <c r="D3" s="12"/>
      <c r="E3" s="13"/>
      <c r="F3" s="12"/>
      <c r="G3" s="12"/>
      <c r="H3" s="12"/>
      <c r="I3" s="12"/>
      <c r="J3" s="12"/>
      <c r="K3" s="12"/>
      <c r="L3" s="12"/>
      <c r="M3" s="11"/>
    </row>
    <row r="4" spans="2:13" ht="15">
      <c r="B4" s="14" t="s">
        <v>1</v>
      </c>
      <c r="C4" s="15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2:13" ht="20.1" customHeight="1">
      <c r="B5" s="18"/>
      <c r="C5" s="19" t="s">
        <v>3</v>
      </c>
      <c r="D5" s="20"/>
      <c r="E5" s="21"/>
      <c r="F5" s="19"/>
      <c r="G5" s="19"/>
      <c r="H5" s="19"/>
      <c r="I5" s="19"/>
      <c r="J5" s="19"/>
      <c r="K5" s="19"/>
      <c r="L5" s="19"/>
      <c r="M5" s="11"/>
    </row>
    <row r="6" spans="2:13" ht="20.1" customHeight="1">
      <c r="B6" s="18"/>
      <c r="C6" s="19" t="s">
        <v>4</v>
      </c>
      <c r="D6" s="19" t="s">
        <v>5</v>
      </c>
      <c r="E6" s="19"/>
      <c r="F6" s="19"/>
      <c r="G6" s="19"/>
      <c r="H6" s="19"/>
      <c r="I6" s="19"/>
      <c r="J6" s="19"/>
      <c r="K6" s="19"/>
      <c r="L6" s="19"/>
      <c r="M6" s="11"/>
    </row>
    <row r="7" spans="2:13" ht="20.1" customHeight="1">
      <c r="B7" s="18"/>
      <c r="C7" s="19" t="s">
        <v>6</v>
      </c>
      <c r="D7" s="19" t="s">
        <v>7</v>
      </c>
      <c r="E7" s="19"/>
      <c r="F7" s="19"/>
      <c r="G7" s="19"/>
      <c r="H7" s="19"/>
      <c r="I7" s="19"/>
      <c r="J7" s="19"/>
      <c r="K7" s="19"/>
      <c r="L7" s="19"/>
      <c r="M7" s="11"/>
    </row>
    <row r="8" spans="2:13" ht="20.1" customHeight="1">
      <c r="B8" s="18"/>
      <c r="C8" s="19" t="s">
        <v>8</v>
      </c>
      <c r="D8" s="19" t="s">
        <v>9</v>
      </c>
      <c r="E8" s="19"/>
      <c r="F8" s="19"/>
      <c r="G8" s="19"/>
      <c r="H8" s="19"/>
      <c r="I8" s="19"/>
      <c r="J8" s="19"/>
      <c r="K8" s="19"/>
      <c r="L8" s="19"/>
      <c r="M8" s="11"/>
    </row>
    <row r="9" spans="2:13" ht="20.1" customHeight="1" thickBot="1">
      <c r="B9" s="22"/>
      <c r="C9" s="23" t="s">
        <v>10</v>
      </c>
      <c r="D9" s="24" t="s">
        <v>11</v>
      </c>
      <c r="E9" s="24"/>
      <c r="F9" s="24"/>
      <c r="G9" s="24"/>
      <c r="H9" s="24"/>
      <c r="I9" s="24"/>
      <c r="J9" s="24"/>
      <c r="K9" s="24"/>
      <c r="L9" s="24"/>
      <c r="M9" s="25"/>
    </row>
    <row r="10" spans="2:13" ht="14.4" thickBot="1">
      <c r="B10" s="8"/>
      <c r="C10" s="9"/>
      <c r="D10" s="9"/>
      <c r="E10" s="10"/>
      <c r="F10" s="9"/>
      <c r="G10" s="9"/>
      <c r="H10" s="9"/>
      <c r="I10" s="9"/>
      <c r="J10" s="9"/>
      <c r="K10" s="9"/>
      <c r="L10" s="9"/>
      <c r="M10" s="11"/>
    </row>
    <row r="11" spans="2:13" ht="20.1" customHeight="1">
      <c r="B11" s="14" t="s">
        <v>12</v>
      </c>
      <c r="C11" s="15" t="s">
        <v>13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2:13" ht="20.1" customHeight="1">
      <c r="B12" s="18"/>
      <c r="C12" s="19" t="s">
        <v>14</v>
      </c>
      <c r="D12" s="26">
        <v>953.12</v>
      </c>
      <c r="E12" s="26"/>
      <c r="F12" s="19"/>
      <c r="G12" s="19"/>
      <c r="H12" s="19"/>
      <c r="I12" s="19"/>
      <c r="J12" s="19"/>
      <c r="K12" s="19"/>
      <c r="L12" s="19"/>
      <c r="M12" s="11"/>
    </row>
    <row r="13" spans="2:13" ht="20.1" customHeight="1">
      <c r="B13" s="18"/>
      <c r="C13" s="19" t="s">
        <v>15</v>
      </c>
      <c r="D13" s="19">
        <v>1220</v>
      </c>
      <c r="E13" s="19"/>
      <c r="F13" s="19"/>
      <c r="G13" s="19"/>
      <c r="H13" s="19"/>
      <c r="I13" s="19"/>
      <c r="J13" s="19"/>
      <c r="K13" s="19"/>
      <c r="L13" s="19"/>
      <c r="M13" s="11"/>
    </row>
    <row r="14" spans="2:13" ht="20.1" customHeight="1">
      <c r="B14" s="18"/>
      <c r="C14" s="19" t="s">
        <v>16</v>
      </c>
      <c r="D14" s="19" t="s">
        <v>17</v>
      </c>
      <c r="E14" s="19"/>
      <c r="F14" s="19"/>
      <c r="G14" s="19"/>
      <c r="H14" s="19"/>
      <c r="I14" s="19"/>
      <c r="J14" s="19"/>
      <c r="K14" s="19"/>
      <c r="L14" s="19"/>
      <c r="M14" s="11"/>
    </row>
    <row r="15" spans="2:13" ht="20.1" customHeight="1">
      <c r="B15" s="18"/>
      <c r="C15" s="19" t="s">
        <v>18</v>
      </c>
      <c r="D15" s="92" t="s">
        <v>19</v>
      </c>
      <c r="E15" s="93">
        <v>0.06</v>
      </c>
      <c r="F15" s="19"/>
      <c r="G15" s="19"/>
      <c r="H15" s="19"/>
      <c r="I15" s="19"/>
      <c r="J15" s="19"/>
      <c r="K15" s="19"/>
      <c r="L15" s="19"/>
      <c r="M15" s="11"/>
    </row>
    <row r="16" spans="2:13" ht="20.1" customHeight="1">
      <c r="B16" s="18"/>
      <c r="C16" s="19" t="s">
        <v>20</v>
      </c>
      <c r="D16" s="19">
        <v>1</v>
      </c>
      <c r="E16" s="19"/>
      <c r="F16" s="19"/>
      <c r="G16" s="28"/>
      <c r="H16" s="28"/>
      <c r="I16" s="28"/>
      <c r="J16" s="28"/>
      <c r="K16" s="28"/>
      <c r="L16" s="28"/>
      <c r="M16" s="11"/>
    </row>
    <row r="17" spans="2:13" ht="20.1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1"/>
    </row>
    <row r="18" spans="2:13" ht="20.1" customHeight="1" thickBo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/>
    </row>
    <row r="19" spans="2:13" ht="20.1" customHeight="1" thickBo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1"/>
    </row>
    <row r="20" spans="2:13" ht="20.1" customHeight="1">
      <c r="B20" s="29" t="s">
        <v>21</v>
      </c>
      <c r="C20" s="30" t="s">
        <v>22</v>
      </c>
      <c r="D20" s="31"/>
      <c r="E20" s="32"/>
      <c r="F20" s="33"/>
      <c r="G20" s="33"/>
      <c r="H20" s="33"/>
      <c r="I20" s="33"/>
      <c r="J20" s="33"/>
      <c r="K20" s="33"/>
      <c r="L20" s="33"/>
      <c r="M20" s="17"/>
    </row>
    <row r="21" spans="2:13" ht="20.1" customHeight="1">
      <c r="B21" s="8"/>
      <c r="C21" s="19" t="s">
        <v>23</v>
      </c>
      <c r="D21" s="19">
        <v>1264</v>
      </c>
      <c r="E21" s="19"/>
      <c r="F21" s="9"/>
      <c r="G21" s="9"/>
      <c r="H21" s="9"/>
      <c r="I21" s="9"/>
      <c r="J21" s="9"/>
      <c r="K21" s="9"/>
      <c r="L21" s="9"/>
      <c r="M21" s="11"/>
    </row>
    <row r="22" spans="2:13" ht="20.1" customHeight="1">
      <c r="B22" s="8"/>
      <c r="C22" s="19" t="s">
        <v>24</v>
      </c>
      <c r="D22" s="19">
        <v>253</v>
      </c>
      <c r="E22" s="19"/>
      <c r="F22" s="9"/>
      <c r="G22" s="9"/>
      <c r="H22" s="9"/>
      <c r="I22" s="9"/>
      <c r="J22" s="9"/>
      <c r="K22" s="9"/>
      <c r="L22" s="9"/>
      <c r="M22" s="11"/>
    </row>
    <row r="23" spans="2:13" ht="20.1" customHeight="1">
      <c r="B23" s="8"/>
      <c r="C23" s="19" t="s">
        <v>25</v>
      </c>
      <c r="D23" s="19">
        <v>1095</v>
      </c>
      <c r="E23" s="19"/>
      <c r="F23" s="9"/>
      <c r="G23" s="9"/>
      <c r="H23" s="9"/>
      <c r="I23" s="9"/>
      <c r="J23" s="9"/>
      <c r="K23" s="9"/>
      <c r="L23" s="9"/>
      <c r="M23" s="11"/>
    </row>
    <row r="24" spans="2:13" ht="20.1" customHeight="1" thickBot="1">
      <c r="B24" s="34"/>
      <c r="C24" s="23" t="s">
        <v>26</v>
      </c>
      <c r="D24" s="23">
        <v>64</v>
      </c>
      <c r="E24" s="23"/>
      <c r="F24" s="35"/>
      <c r="G24" s="35"/>
      <c r="H24" s="35"/>
      <c r="I24" s="35"/>
      <c r="J24" s="35"/>
      <c r="K24" s="35"/>
      <c r="L24" s="35"/>
      <c r="M24" s="25"/>
    </row>
    <row r="25" spans="2:13" ht="24.9" customHeight="1">
      <c r="B25" s="36" t="s">
        <v>27</v>
      </c>
      <c r="C25" s="37" t="s">
        <v>28</v>
      </c>
      <c r="D25" s="33"/>
      <c r="E25" s="38"/>
      <c r="F25" s="33"/>
      <c r="G25" s="33"/>
      <c r="H25" s="33"/>
      <c r="I25" s="33"/>
      <c r="J25" s="33"/>
      <c r="K25" s="33"/>
      <c r="L25" s="33"/>
      <c r="M25" s="17"/>
    </row>
    <row r="26" spans="2:13" ht="35.1" customHeight="1">
      <c r="B26" s="8"/>
      <c r="C26" s="19" t="s">
        <v>29</v>
      </c>
      <c r="D26" s="19">
        <v>242</v>
      </c>
      <c r="E26" s="19"/>
      <c r="F26" s="9"/>
      <c r="G26" s="9"/>
      <c r="H26" s="9"/>
      <c r="I26" s="9"/>
      <c r="J26" s="9"/>
      <c r="K26" s="9"/>
      <c r="L26" s="9"/>
      <c r="M26" s="11"/>
    </row>
    <row r="27" spans="2:13" ht="35.1" customHeight="1">
      <c r="B27" s="8"/>
      <c r="C27" s="19" t="s">
        <v>30</v>
      </c>
      <c r="D27" s="19">
        <v>3652</v>
      </c>
      <c r="E27" s="19"/>
      <c r="F27" s="9"/>
      <c r="G27" s="9"/>
      <c r="H27" s="9"/>
      <c r="I27" s="9"/>
      <c r="J27" s="9"/>
      <c r="K27" s="9"/>
      <c r="L27" s="9"/>
      <c r="M27" s="11"/>
    </row>
    <row r="28" spans="2:13" ht="60" customHeight="1">
      <c r="B28" s="8"/>
      <c r="C28" s="19" t="s">
        <v>31</v>
      </c>
      <c r="D28" s="19">
        <v>3</v>
      </c>
      <c r="E28" s="19"/>
      <c r="F28" s="9"/>
      <c r="G28" s="9"/>
      <c r="H28" s="9"/>
      <c r="I28" s="9"/>
      <c r="J28" s="9"/>
      <c r="K28" s="9"/>
      <c r="L28" s="9"/>
      <c r="M28" s="11"/>
    </row>
    <row r="29" spans="2:13" ht="60" customHeight="1">
      <c r="B29" s="8"/>
      <c r="C29" s="19" t="s">
        <v>32</v>
      </c>
      <c r="D29" s="19">
        <v>11.7</v>
      </c>
      <c r="E29" s="19"/>
      <c r="F29" s="9"/>
      <c r="G29" s="9"/>
      <c r="H29" s="9"/>
      <c r="I29" s="9"/>
      <c r="J29" s="9"/>
      <c r="K29" s="9"/>
      <c r="L29" s="9"/>
      <c r="M29" s="11"/>
    </row>
    <row r="30" spans="2:13" ht="60" customHeight="1" thickBot="1">
      <c r="B30" s="34"/>
      <c r="C30" s="23" t="s">
        <v>33</v>
      </c>
      <c r="D30" s="23">
        <v>32.5</v>
      </c>
      <c r="E30" s="23"/>
      <c r="F30" s="35"/>
      <c r="G30" s="35"/>
      <c r="H30" s="35"/>
      <c r="I30" s="35"/>
      <c r="J30" s="35"/>
      <c r="K30" s="35"/>
      <c r="L30" s="35"/>
      <c r="M30" s="25"/>
    </row>
    <row r="31" spans="2:13" ht="14.4" thickBot="1">
      <c r="B31" s="8"/>
      <c r="C31" s="9"/>
      <c r="D31" s="9"/>
      <c r="E31" s="10"/>
      <c r="F31" s="9"/>
      <c r="G31" s="9"/>
      <c r="H31" s="9"/>
      <c r="I31" s="9"/>
      <c r="J31" s="9"/>
      <c r="K31" s="9"/>
      <c r="L31" s="9"/>
      <c r="M31" s="11"/>
    </row>
    <row r="32" spans="2:13" ht="20.1" customHeight="1">
      <c r="B32" s="29" t="s">
        <v>34</v>
      </c>
      <c r="C32" s="30" t="s">
        <v>35</v>
      </c>
      <c r="D32" s="33"/>
      <c r="E32" s="38"/>
      <c r="F32" s="33"/>
      <c r="G32" s="33"/>
      <c r="H32" s="33"/>
      <c r="I32" s="33"/>
      <c r="J32" s="33"/>
      <c r="K32" s="33"/>
      <c r="L32" s="33"/>
      <c r="M32" s="17"/>
    </row>
    <row r="33" spans="2:13" ht="20.1" customHeight="1">
      <c r="B33" s="8"/>
      <c r="C33" s="19" t="s">
        <v>36</v>
      </c>
      <c r="D33" s="39">
        <f>278.47+41.56+158.02+41.27</f>
        <v>519.32</v>
      </c>
      <c r="E33" s="19"/>
      <c r="F33" s="9"/>
      <c r="G33" s="9"/>
      <c r="H33" s="9"/>
      <c r="I33" s="9"/>
      <c r="J33" s="9"/>
      <c r="K33" s="9"/>
      <c r="L33" s="9"/>
      <c r="M33" s="11"/>
    </row>
    <row r="34" spans="2:13" ht="20.1" customHeight="1">
      <c r="B34" s="8"/>
      <c r="C34" s="19" t="s">
        <v>37</v>
      </c>
      <c r="D34" s="19">
        <v>52</v>
      </c>
      <c r="E34" s="19"/>
      <c r="F34" s="9"/>
      <c r="G34" s="9"/>
      <c r="H34" s="9"/>
      <c r="I34" s="9"/>
      <c r="J34" s="9"/>
      <c r="K34" s="9"/>
      <c r="L34" s="9"/>
      <c r="M34" s="11"/>
    </row>
    <row r="35" spans="2:13" ht="20.1" customHeight="1">
      <c r="B35" s="8"/>
      <c r="C35" s="19" t="s">
        <v>38</v>
      </c>
      <c r="D35" s="39">
        <f>45.79+5.9+41.27</f>
        <v>92.96</v>
      </c>
      <c r="E35" s="19"/>
      <c r="F35" s="9"/>
      <c r="G35" s="9"/>
      <c r="H35" s="9"/>
      <c r="I35" s="9"/>
      <c r="J35" s="9"/>
      <c r="K35" s="9"/>
      <c r="L35" s="9"/>
      <c r="M35" s="11"/>
    </row>
    <row r="36" spans="2:13" ht="20.1" customHeight="1">
      <c r="B36" s="8"/>
      <c r="C36" s="19" t="s">
        <v>39</v>
      </c>
      <c r="D36" s="40">
        <f>19.34+40</f>
        <v>59.34</v>
      </c>
      <c r="E36" s="26"/>
      <c r="F36" s="9"/>
      <c r="G36" s="9"/>
      <c r="H36" s="9"/>
      <c r="I36" s="9"/>
      <c r="J36" s="9"/>
      <c r="K36" s="9"/>
      <c r="L36" s="9"/>
      <c r="M36" s="11"/>
    </row>
    <row r="37" spans="2:13" ht="20.1" customHeight="1">
      <c r="B37" s="8"/>
      <c r="C37" s="19" t="s">
        <v>40</v>
      </c>
      <c r="D37" s="39">
        <f>11.3+12.5+8.6</f>
        <v>32.4</v>
      </c>
      <c r="E37" s="19"/>
      <c r="F37" s="9"/>
      <c r="G37" s="9"/>
      <c r="H37" s="9"/>
      <c r="I37" s="9"/>
      <c r="J37" s="9"/>
      <c r="K37" s="9"/>
      <c r="L37" s="9"/>
      <c r="M37" s="11"/>
    </row>
    <row r="38" spans="2:13" ht="20.1" customHeight="1">
      <c r="B38" s="8"/>
      <c r="C38" s="19" t="s">
        <v>41</v>
      </c>
      <c r="D38" s="19">
        <v>5.2</v>
      </c>
      <c r="E38" s="19"/>
      <c r="F38" s="9"/>
      <c r="G38" s="9"/>
      <c r="H38" s="9"/>
      <c r="I38" s="9"/>
      <c r="J38" s="9"/>
      <c r="K38" s="9"/>
      <c r="L38" s="9"/>
      <c r="M38" s="11"/>
    </row>
    <row r="39" spans="2:13" ht="20.1" customHeight="1" thickBot="1">
      <c r="B39" s="34"/>
      <c r="C39" s="23" t="s">
        <v>42</v>
      </c>
      <c r="D39" s="41">
        <f>66.75+38.21</f>
        <v>104.96</v>
      </c>
      <c r="E39" s="23"/>
      <c r="F39" s="35"/>
      <c r="G39" s="35"/>
      <c r="H39" s="35"/>
      <c r="I39" s="35"/>
      <c r="J39" s="35"/>
      <c r="K39" s="35"/>
      <c r="L39" s="35"/>
      <c r="M39" s="25"/>
    </row>
    <row r="40" spans="2:13" ht="14.4" thickBot="1">
      <c r="B40" s="8"/>
      <c r="C40" s="9"/>
      <c r="D40" s="9"/>
      <c r="E40" s="10"/>
      <c r="F40" s="9"/>
      <c r="G40" s="9"/>
      <c r="H40" s="9"/>
      <c r="I40" s="9"/>
      <c r="J40" s="9"/>
      <c r="K40" s="9"/>
      <c r="L40" s="9"/>
      <c r="M40" s="11"/>
    </row>
    <row r="41" spans="2:13" ht="15">
      <c r="B41" s="29" t="s">
        <v>43</v>
      </c>
      <c r="C41" s="30" t="s">
        <v>44</v>
      </c>
      <c r="D41" s="42"/>
      <c r="E41" s="43"/>
      <c r="F41" s="33"/>
      <c r="G41" s="33"/>
      <c r="H41" s="33"/>
      <c r="I41" s="33"/>
      <c r="J41" s="33"/>
      <c r="K41" s="33"/>
      <c r="L41" s="33"/>
      <c r="M41" s="17"/>
    </row>
    <row r="42" spans="2:13" ht="20.1" customHeight="1">
      <c r="B42" s="8"/>
      <c r="C42" s="19" t="s">
        <v>45</v>
      </c>
      <c r="D42" s="26">
        <v>85</v>
      </c>
      <c r="E42" s="26"/>
      <c r="F42" s="9"/>
      <c r="G42" s="9"/>
      <c r="H42" s="9"/>
      <c r="I42" s="9"/>
      <c r="J42" s="9"/>
      <c r="K42" s="9"/>
      <c r="L42" s="9"/>
      <c r="M42" s="11"/>
    </row>
    <row r="43" spans="2:13" ht="20.1" customHeight="1">
      <c r="B43" s="8"/>
      <c r="C43" s="19" t="s">
        <v>46</v>
      </c>
      <c r="D43" s="19">
        <v>348</v>
      </c>
      <c r="E43" s="19"/>
      <c r="F43" s="9"/>
      <c r="G43" s="9"/>
      <c r="H43" s="9"/>
      <c r="I43" s="9"/>
      <c r="J43" s="9"/>
      <c r="K43" s="9"/>
      <c r="L43" s="9"/>
      <c r="M43" s="11"/>
    </row>
    <row r="44" spans="2:13" ht="20.1" customHeight="1">
      <c r="B44" s="8"/>
      <c r="C44" s="19" t="s">
        <v>47</v>
      </c>
      <c r="D44" s="19">
        <v>183</v>
      </c>
      <c r="E44" s="19"/>
      <c r="F44" s="9"/>
      <c r="G44" s="9"/>
      <c r="H44" s="9"/>
      <c r="I44" s="9"/>
      <c r="J44" s="9"/>
      <c r="K44" s="9"/>
      <c r="L44" s="9"/>
      <c r="M44" s="11"/>
    </row>
    <row r="45" spans="2:13" ht="20.1" customHeight="1">
      <c r="B45" s="8"/>
      <c r="C45" s="19" t="s">
        <v>48</v>
      </c>
      <c r="D45" s="19">
        <v>53</v>
      </c>
      <c r="E45" s="19"/>
      <c r="F45" s="9"/>
      <c r="G45" s="9"/>
      <c r="H45" s="9"/>
      <c r="I45" s="9"/>
      <c r="J45" s="9"/>
      <c r="K45" s="9"/>
      <c r="L45" s="9"/>
      <c r="M45" s="11"/>
    </row>
    <row r="46" spans="2:13" ht="20.1" customHeight="1" thickBot="1">
      <c r="B46" s="34"/>
      <c r="C46" s="23" t="s">
        <v>49</v>
      </c>
      <c r="D46" s="23" t="s">
        <v>326</v>
      </c>
      <c r="E46" s="23"/>
      <c r="F46" s="35"/>
      <c r="G46" s="35"/>
      <c r="H46" s="35"/>
      <c r="I46" s="35"/>
      <c r="J46" s="35"/>
      <c r="K46" s="35"/>
      <c r="L46" s="35"/>
      <c r="M46" s="25"/>
    </row>
    <row r="47" spans="2:13" ht="14.4" thickBot="1">
      <c r="B47" s="8"/>
      <c r="C47" s="9"/>
      <c r="D47" s="9"/>
      <c r="E47" s="10"/>
      <c r="F47" s="9"/>
      <c r="G47" s="9"/>
      <c r="H47" s="9"/>
      <c r="I47" s="9"/>
      <c r="J47" s="9"/>
      <c r="K47" s="9"/>
      <c r="L47" s="9"/>
      <c r="M47" s="11"/>
    </row>
    <row r="48" spans="2:13" ht="15">
      <c r="B48" s="29" t="s">
        <v>50</v>
      </c>
      <c r="C48" s="30" t="s">
        <v>51</v>
      </c>
      <c r="D48" s="44"/>
      <c r="E48" s="45"/>
      <c r="F48" s="33"/>
      <c r="G48" s="33"/>
      <c r="H48" s="33"/>
      <c r="I48" s="33"/>
      <c r="J48" s="33"/>
      <c r="K48" s="33"/>
      <c r="L48" s="33"/>
      <c r="M48" s="17"/>
    </row>
    <row r="49" spans="2:13" ht="20.1" customHeight="1">
      <c r="B49" s="8"/>
      <c r="C49" s="19" t="s">
        <v>52</v>
      </c>
      <c r="D49" s="19" t="s">
        <v>53</v>
      </c>
      <c r="E49" s="19"/>
      <c r="F49" s="27" t="s">
        <v>54</v>
      </c>
      <c r="G49" s="9"/>
      <c r="H49" s="9"/>
      <c r="I49" s="9"/>
      <c r="J49" s="9"/>
      <c r="K49" s="9"/>
      <c r="L49" s="9"/>
      <c r="M49" s="11"/>
    </row>
    <row r="50" spans="2:13" ht="20.1" customHeight="1">
      <c r="B50" s="8"/>
      <c r="C50" s="19" t="s">
        <v>55</v>
      </c>
      <c r="D50" s="19" t="s">
        <v>56</v>
      </c>
      <c r="E50" s="19"/>
      <c r="F50" s="9"/>
      <c r="G50" s="9"/>
      <c r="H50" s="9"/>
      <c r="I50" s="9"/>
      <c r="J50" s="9"/>
      <c r="K50" s="9"/>
      <c r="L50" s="9"/>
      <c r="M50" s="11"/>
    </row>
    <row r="51" spans="2:13" ht="20.1" customHeight="1">
      <c r="B51" s="8"/>
      <c r="C51" s="19" t="s">
        <v>57</v>
      </c>
      <c r="D51" s="19" t="s">
        <v>56</v>
      </c>
      <c r="E51" s="19"/>
      <c r="F51" s="9"/>
      <c r="G51" s="9"/>
      <c r="H51" s="9"/>
      <c r="I51" s="9"/>
      <c r="J51" s="9"/>
      <c r="K51" s="9"/>
      <c r="L51" s="9"/>
      <c r="M51" s="11"/>
    </row>
    <row r="52" spans="2:13" ht="20.1" customHeight="1" thickBot="1">
      <c r="B52" s="34"/>
      <c r="C52" s="35"/>
      <c r="D52" s="35"/>
      <c r="E52" s="46"/>
      <c r="F52" s="35"/>
      <c r="G52" s="35"/>
      <c r="H52" s="35"/>
      <c r="I52" s="35"/>
      <c r="J52" s="35"/>
      <c r="K52" s="35"/>
      <c r="L52" s="35"/>
      <c r="M52" s="25"/>
    </row>
    <row r="53" spans="2:13" ht="14.4" thickBot="1">
      <c r="B53" s="8"/>
      <c r="C53" s="9"/>
      <c r="D53" s="9"/>
      <c r="E53" s="10"/>
      <c r="F53" s="9"/>
      <c r="G53" s="9"/>
      <c r="H53" s="9"/>
      <c r="I53" s="9"/>
      <c r="J53" s="9"/>
      <c r="K53" s="9"/>
      <c r="L53" s="9"/>
      <c r="M53" s="11"/>
    </row>
    <row r="54" spans="2:13" ht="15">
      <c r="B54" s="14" t="s">
        <v>58</v>
      </c>
      <c r="C54" s="15" t="s">
        <v>59</v>
      </c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2:13" ht="30" customHeight="1">
      <c r="B55" s="18"/>
      <c r="C55" s="19" t="s">
        <v>60</v>
      </c>
      <c r="D55" s="47">
        <v>0.7</v>
      </c>
      <c r="E55" s="47"/>
      <c r="F55" s="19"/>
      <c r="G55" s="19"/>
      <c r="H55" s="19"/>
      <c r="I55" s="19"/>
      <c r="J55" s="19"/>
      <c r="K55" s="19"/>
      <c r="L55" s="19"/>
      <c r="M55" s="11"/>
    </row>
    <row r="56" spans="2:13" ht="30" customHeight="1">
      <c r="B56" s="18"/>
      <c r="C56" s="19" t="s">
        <v>61</v>
      </c>
      <c r="D56" s="47">
        <v>0.12</v>
      </c>
      <c r="E56" s="47"/>
      <c r="F56" s="19"/>
      <c r="G56" s="19"/>
      <c r="H56" s="19"/>
      <c r="I56" s="19"/>
      <c r="J56" s="19"/>
      <c r="K56" s="19"/>
      <c r="L56" s="19"/>
      <c r="M56" s="11"/>
    </row>
    <row r="57" spans="2:13" ht="30" customHeight="1">
      <c r="B57" s="18"/>
      <c r="C57" s="19" t="s">
        <v>62</v>
      </c>
      <c r="D57" s="47">
        <v>0.16</v>
      </c>
      <c r="E57" s="47"/>
      <c r="F57" s="19"/>
      <c r="G57" s="19"/>
      <c r="H57" s="19"/>
      <c r="I57" s="19"/>
      <c r="J57" s="19"/>
      <c r="K57" s="19"/>
      <c r="L57" s="19"/>
      <c r="M57" s="11"/>
    </row>
    <row r="58" spans="2:13" ht="15">
      <c r="B58" s="18"/>
      <c r="C58" s="19" t="s">
        <v>63</v>
      </c>
      <c r="D58" s="47">
        <v>0.01</v>
      </c>
      <c r="E58" s="47"/>
      <c r="F58" s="19"/>
      <c r="G58" s="19"/>
      <c r="H58" s="19"/>
      <c r="I58" s="19"/>
      <c r="J58" s="19"/>
      <c r="K58" s="19"/>
      <c r="L58" s="19"/>
      <c r="M58" s="11"/>
    </row>
    <row r="59" spans="2:13" ht="15">
      <c r="B59" s="18"/>
      <c r="C59" s="19" t="s">
        <v>64</v>
      </c>
      <c r="D59" s="47">
        <v>0.01</v>
      </c>
      <c r="E59" s="47"/>
      <c r="F59" s="19"/>
      <c r="G59" s="19"/>
      <c r="H59" s="19"/>
      <c r="I59" s="19"/>
      <c r="J59" s="19"/>
      <c r="K59" s="19"/>
      <c r="L59" s="19"/>
      <c r="M59" s="11"/>
    </row>
    <row r="60" spans="2:13" ht="14.4" thickBot="1">
      <c r="B60" s="34"/>
      <c r="C60" s="35"/>
      <c r="D60" s="35"/>
      <c r="E60" s="46"/>
      <c r="F60" s="35"/>
      <c r="G60" s="35"/>
      <c r="H60" s="35"/>
      <c r="I60" s="35"/>
      <c r="J60" s="35"/>
      <c r="K60" s="35"/>
      <c r="L60" s="35"/>
      <c r="M60" s="25"/>
    </row>
    <row r="61" spans="2:13" ht="30" customHeight="1">
      <c r="B61" s="29" t="s">
        <v>65</v>
      </c>
      <c r="C61" s="30" t="s">
        <v>66</v>
      </c>
      <c r="D61" s="33"/>
      <c r="E61" s="38"/>
      <c r="F61" s="33"/>
      <c r="G61" s="33"/>
      <c r="H61" s="33"/>
      <c r="I61" s="33"/>
      <c r="J61" s="33"/>
      <c r="K61" s="33"/>
      <c r="L61" s="33"/>
      <c r="M61" s="17"/>
    </row>
    <row r="62" spans="2:13" ht="30" customHeight="1">
      <c r="B62" s="8"/>
      <c r="C62" s="19" t="s">
        <v>67</v>
      </c>
      <c r="D62" s="19">
        <v>9.19</v>
      </c>
      <c r="E62" s="19"/>
      <c r="F62" s="9"/>
      <c r="G62" s="9"/>
      <c r="H62" s="9"/>
      <c r="I62" s="9"/>
      <c r="J62" s="9"/>
      <c r="K62" s="9"/>
      <c r="L62" s="9"/>
      <c r="M62" s="11"/>
    </row>
    <row r="63" spans="2:13" ht="39.9" customHeight="1">
      <c r="B63" s="8"/>
      <c r="C63" s="19" t="s">
        <v>68</v>
      </c>
      <c r="D63" s="19">
        <v>32.52</v>
      </c>
      <c r="E63" s="19"/>
      <c r="F63" s="9"/>
      <c r="G63" s="9"/>
      <c r="H63" s="9"/>
      <c r="I63" s="9"/>
      <c r="J63" s="9"/>
      <c r="K63" s="9"/>
      <c r="L63" s="9"/>
      <c r="M63" s="11"/>
    </row>
    <row r="64" spans="2:13" ht="28.2" thickBot="1">
      <c r="B64" s="34"/>
      <c r="C64" s="23" t="s">
        <v>69</v>
      </c>
      <c r="D64" s="23">
        <v>7.1</v>
      </c>
      <c r="E64" s="23"/>
      <c r="F64" s="35"/>
      <c r="G64" s="35"/>
      <c r="H64" s="35"/>
      <c r="I64" s="35"/>
      <c r="J64" s="35"/>
      <c r="K64" s="35"/>
      <c r="L64" s="35"/>
      <c r="M64" s="25"/>
    </row>
    <row r="65" spans="2:13" ht="14.4" thickBot="1">
      <c r="B65" s="8"/>
      <c r="C65" s="19"/>
      <c r="D65" s="19"/>
      <c r="E65" s="19"/>
      <c r="F65" s="19"/>
      <c r="G65" s="9"/>
      <c r="H65" s="9"/>
      <c r="I65" s="9"/>
      <c r="J65" s="9"/>
      <c r="K65" s="9"/>
      <c r="L65" s="9"/>
      <c r="M65" s="11"/>
    </row>
    <row r="66" spans="2:13" ht="60" customHeight="1">
      <c r="B66" s="29" t="s">
        <v>70</v>
      </c>
      <c r="C66" s="30" t="s">
        <v>71</v>
      </c>
      <c r="D66" s="33"/>
      <c r="E66" s="38"/>
      <c r="F66" s="33"/>
      <c r="G66" s="33"/>
      <c r="H66" s="33"/>
      <c r="I66" s="33"/>
      <c r="J66" s="33"/>
      <c r="K66" s="33"/>
      <c r="L66" s="33"/>
      <c r="M66" s="17"/>
    </row>
    <row r="67" spans="2:13" ht="15">
      <c r="B67" s="8"/>
      <c r="C67" s="9"/>
      <c r="D67" s="9"/>
      <c r="E67" s="10"/>
      <c r="F67" s="9"/>
      <c r="G67" s="9"/>
      <c r="H67" s="9"/>
      <c r="I67" s="9"/>
      <c r="J67" s="9"/>
      <c r="K67" s="9"/>
      <c r="L67" s="9"/>
      <c r="M67" s="11"/>
    </row>
    <row r="68" spans="2:13" ht="27.6">
      <c r="B68" s="8"/>
      <c r="C68" s="19" t="s">
        <v>72</v>
      </c>
      <c r="D68" s="48">
        <v>62.162</v>
      </c>
      <c r="E68" s="48"/>
      <c r="F68" s="9"/>
      <c r="G68" s="9"/>
      <c r="H68" s="9"/>
      <c r="I68" s="9"/>
      <c r="J68" s="9"/>
      <c r="K68" s="9"/>
      <c r="L68" s="9"/>
      <c r="M68" s="11"/>
    </row>
    <row r="69" spans="2:13" ht="27.6">
      <c r="B69" s="8"/>
      <c r="C69" s="19" t="s">
        <v>73</v>
      </c>
      <c r="D69" s="48">
        <v>59.06</v>
      </c>
      <c r="E69" s="48"/>
      <c r="F69" s="9"/>
      <c r="G69" s="9"/>
      <c r="H69" s="9"/>
      <c r="I69" s="9"/>
      <c r="J69" s="9"/>
      <c r="K69" s="9"/>
      <c r="L69" s="9"/>
      <c r="M69" s="11"/>
    </row>
    <row r="70" spans="1:13" ht="42" thickBot="1">
      <c r="A70" s="1" t="s">
        <v>74</v>
      </c>
      <c r="B70" s="34"/>
      <c r="C70" s="23" t="s">
        <v>75</v>
      </c>
      <c r="D70" s="49">
        <v>159</v>
      </c>
      <c r="E70" s="49"/>
      <c r="F70" s="35"/>
      <c r="G70" s="35"/>
      <c r="H70" s="35"/>
      <c r="I70" s="35"/>
      <c r="J70" s="35"/>
      <c r="K70" s="35"/>
      <c r="L70" s="35"/>
      <c r="M70" s="25"/>
    </row>
    <row r="71" spans="2:13" ht="15">
      <c r="B71" s="8"/>
      <c r="C71" s="9"/>
      <c r="D71" s="9"/>
      <c r="E71" s="10"/>
      <c r="F71" s="9"/>
      <c r="G71" s="9"/>
      <c r="H71" s="9"/>
      <c r="I71" s="9"/>
      <c r="J71" s="9"/>
      <c r="K71" s="9"/>
      <c r="L71" s="9"/>
      <c r="M71" s="11"/>
    </row>
    <row r="72" spans="2:13" ht="21.6" thickBot="1">
      <c r="B72" s="50" t="s">
        <v>76</v>
      </c>
      <c r="C72" s="51"/>
      <c r="D72" s="51"/>
      <c r="E72" s="52"/>
      <c r="F72" s="51"/>
      <c r="G72" s="51"/>
      <c r="H72" s="51"/>
      <c r="I72" s="51"/>
      <c r="J72" s="51"/>
      <c r="K72" s="51"/>
      <c r="L72" s="51"/>
      <c r="M72" s="53"/>
    </row>
    <row r="73" spans="2:13" ht="15">
      <c r="B73" s="54" t="s">
        <v>77</v>
      </c>
      <c r="C73" s="55" t="s">
        <v>78</v>
      </c>
      <c r="D73" s="56"/>
      <c r="E73" s="57"/>
      <c r="F73" s="56"/>
      <c r="G73" s="56"/>
      <c r="H73" s="56"/>
      <c r="I73" s="56"/>
      <c r="J73" s="56"/>
      <c r="K73" s="56"/>
      <c r="L73" s="56"/>
      <c r="M73" s="58"/>
    </row>
    <row r="74" spans="2:13" ht="55.2">
      <c r="B74" s="59" t="s">
        <v>79</v>
      </c>
      <c r="C74" s="60" t="s">
        <v>80</v>
      </c>
      <c r="D74" s="61" t="s">
        <v>81</v>
      </c>
      <c r="E74" s="61" t="s">
        <v>82</v>
      </c>
      <c r="F74" s="61" t="s">
        <v>83</v>
      </c>
      <c r="G74" s="61" t="s">
        <v>84</v>
      </c>
      <c r="H74" s="61" t="s">
        <v>85</v>
      </c>
      <c r="I74" s="61" t="s">
        <v>86</v>
      </c>
      <c r="J74" s="61" t="s">
        <v>87</v>
      </c>
      <c r="K74" s="61" t="s">
        <v>88</v>
      </c>
      <c r="L74" s="61" t="s">
        <v>89</v>
      </c>
      <c r="M74" s="62" t="s">
        <v>90</v>
      </c>
    </row>
    <row r="75" spans="2:13" ht="14.4">
      <c r="B75" s="59">
        <v>1</v>
      </c>
      <c r="C75" s="63" t="s">
        <v>91</v>
      </c>
      <c r="D75" s="61">
        <v>1</v>
      </c>
      <c r="E75" s="64" t="s">
        <v>92</v>
      </c>
      <c r="F75" s="61" t="s">
        <v>93</v>
      </c>
      <c r="G75" s="65">
        <v>2.95</v>
      </c>
      <c r="H75" s="66">
        <f>G75*0.93</f>
        <v>2.7435</v>
      </c>
      <c r="I75" s="67">
        <v>1420</v>
      </c>
      <c r="J75" s="68">
        <v>20.42016</v>
      </c>
      <c r="K75" s="68">
        <v>81.027916</v>
      </c>
      <c r="L75" s="61">
        <v>3.73</v>
      </c>
      <c r="M75" s="61">
        <v>1</v>
      </c>
    </row>
    <row r="76" spans="2:13" ht="28.8">
      <c r="B76" s="59">
        <v>2</v>
      </c>
      <c r="C76" s="63" t="s">
        <v>91</v>
      </c>
      <c r="D76" s="61">
        <v>1</v>
      </c>
      <c r="E76" s="69" t="s">
        <v>94</v>
      </c>
      <c r="F76" s="61" t="s">
        <v>93</v>
      </c>
      <c r="G76" s="65">
        <v>2.95</v>
      </c>
      <c r="H76" s="66">
        <f aca="true" t="shared" si="0" ref="H76:H233">G76*0.93</f>
        <v>2.7435</v>
      </c>
      <c r="I76" s="67">
        <v>1420</v>
      </c>
      <c r="J76" s="68" t="s">
        <v>95</v>
      </c>
      <c r="K76" s="68" t="s">
        <v>96</v>
      </c>
      <c r="L76" s="61">
        <v>3.73</v>
      </c>
      <c r="M76" s="61">
        <v>1</v>
      </c>
    </row>
    <row r="77" spans="2:13" ht="14.4">
      <c r="B77" s="59">
        <v>3</v>
      </c>
      <c r="C77" s="63" t="s">
        <v>91</v>
      </c>
      <c r="D77" s="61">
        <v>1</v>
      </c>
      <c r="E77" s="70" t="s">
        <v>97</v>
      </c>
      <c r="F77" s="70" t="s">
        <v>93</v>
      </c>
      <c r="G77" s="65">
        <v>2.95</v>
      </c>
      <c r="H77" s="66">
        <f>G77*0.93</f>
        <v>2.7435</v>
      </c>
      <c r="I77" s="67">
        <v>1420</v>
      </c>
      <c r="J77" s="70">
        <v>20.415</v>
      </c>
      <c r="K77" s="70">
        <v>81.03</v>
      </c>
      <c r="L77" s="61">
        <v>3.73</v>
      </c>
      <c r="M77" s="61">
        <v>1</v>
      </c>
    </row>
    <row r="78" spans="2:13" ht="14.4">
      <c r="B78" s="59">
        <v>4</v>
      </c>
      <c r="C78" s="63" t="s">
        <v>91</v>
      </c>
      <c r="D78" s="61">
        <v>1</v>
      </c>
      <c r="E78" s="61" t="s">
        <v>98</v>
      </c>
      <c r="F78" s="70" t="s">
        <v>93</v>
      </c>
      <c r="G78" s="65">
        <v>2.95</v>
      </c>
      <c r="H78" s="66">
        <f aca="true" t="shared" si="1" ref="H78:H118">G78*0.93</f>
        <v>2.7435</v>
      </c>
      <c r="I78" s="67">
        <v>1420</v>
      </c>
      <c r="J78" s="70"/>
      <c r="K78" s="70"/>
      <c r="L78" s="61">
        <v>3.73</v>
      </c>
      <c r="M78" s="61">
        <v>1</v>
      </c>
    </row>
    <row r="79" spans="2:13" ht="14.4">
      <c r="B79" s="59">
        <v>5</v>
      </c>
      <c r="C79" s="63" t="s">
        <v>91</v>
      </c>
      <c r="D79" s="61">
        <v>1</v>
      </c>
      <c r="E79" s="61" t="s">
        <v>99</v>
      </c>
      <c r="F79" s="70" t="s">
        <v>93</v>
      </c>
      <c r="G79" s="65">
        <v>2.95</v>
      </c>
      <c r="H79" s="66">
        <f t="shared" si="1"/>
        <v>2.7435</v>
      </c>
      <c r="I79" s="67">
        <v>1420</v>
      </c>
      <c r="J79" s="70"/>
      <c r="K79" s="70"/>
      <c r="L79" s="61">
        <v>3.73</v>
      </c>
      <c r="M79" s="61">
        <v>1</v>
      </c>
    </row>
    <row r="80" spans="2:13" ht="14.4">
      <c r="B80" s="59">
        <v>6</v>
      </c>
      <c r="C80" s="63" t="s">
        <v>91</v>
      </c>
      <c r="D80" s="61">
        <v>1</v>
      </c>
      <c r="E80" s="61" t="s">
        <v>100</v>
      </c>
      <c r="F80" s="70" t="s">
        <v>93</v>
      </c>
      <c r="G80" s="65">
        <v>2.95</v>
      </c>
      <c r="H80" s="66">
        <f t="shared" si="1"/>
        <v>2.7435</v>
      </c>
      <c r="I80" s="67">
        <v>1420</v>
      </c>
      <c r="J80" s="70"/>
      <c r="K80" s="70"/>
      <c r="L80" s="61">
        <v>3.73</v>
      </c>
      <c r="M80" s="61">
        <v>1</v>
      </c>
    </row>
    <row r="81" spans="2:13" ht="27.6">
      <c r="B81" s="59">
        <v>7</v>
      </c>
      <c r="C81" s="63" t="s">
        <v>91</v>
      </c>
      <c r="D81" s="61">
        <v>1</v>
      </c>
      <c r="E81" s="61" t="s">
        <v>101</v>
      </c>
      <c r="F81" s="70" t="s">
        <v>93</v>
      </c>
      <c r="G81" s="65">
        <v>2.95</v>
      </c>
      <c r="H81" s="66">
        <f t="shared" si="1"/>
        <v>2.7435</v>
      </c>
      <c r="I81" s="67">
        <v>1420</v>
      </c>
      <c r="J81" s="70"/>
      <c r="K81" s="70"/>
      <c r="L81" s="61">
        <v>3.73</v>
      </c>
      <c r="M81" s="61">
        <v>1</v>
      </c>
    </row>
    <row r="82" spans="2:13" ht="14.4">
      <c r="B82" s="59">
        <v>8</v>
      </c>
      <c r="C82" s="63" t="s">
        <v>91</v>
      </c>
      <c r="D82" s="61">
        <v>1</v>
      </c>
      <c r="E82" s="61" t="s">
        <v>102</v>
      </c>
      <c r="F82" s="70" t="s">
        <v>93</v>
      </c>
      <c r="G82" s="65">
        <v>2.95</v>
      </c>
      <c r="H82" s="66">
        <f t="shared" si="1"/>
        <v>2.7435</v>
      </c>
      <c r="I82" s="67">
        <v>1420</v>
      </c>
      <c r="J82" s="70"/>
      <c r="K82" s="70"/>
      <c r="L82" s="61">
        <v>3.73</v>
      </c>
      <c r="M82" s="61">
        <v>1</v>
      </c>
    </row>
    <row r="83" spans="2:13" ht="14.4">
      <c r="B83" s="59">
        <v>9</v>
      </c>
      <c r="C83" s="63" t="s">
        <v>91</v>
      </c>
      <c r="D83" s="61">
        <v>1</v>
      </c>
      <c r="E83" s="61" t="s">
        <v>103</v>
      </c>
      <c r="F83" s="70" t="s">
        <v>93</v>
      </c>
      <c r="G83" s="65">
        <v>2.95</v>
      </c>
      <c r="H83" s="66">
        <f t="shared" si="1"/>
        <v>2.7435</v>
      </c>
      <c r="I83" s="67">
        <v>1420</v>
      </c>
      <c r="J83" s="70"/>
      <c r="K83" s="70"/>
      <c r="L83" s="61">
        <v>3.73</v>
      </c>
      <c r="M83" s="61">
        <v>1</v>
      </c>
    </row>
    <row r="84" spans="2:13" ht="14.4">
      <c r="B84" s="59">
        <v>10</v>
      </c>
      <c r="C84" s="63" t="s">
        <v>91</v>
      </c>
      <c r="D84" s="61">
        <v>1</v>
      </c>
      <c r="E84" s="61" t="s">
        <v>104</v>
      </c>
      <c r="F84" s="70" t="s">
        <v>93</v>
      </c>
      <c r="G84" s="65">
        <v>2.95</v>
      </c>
      <c r="H84" s="66">
        <f t="shared" si="1"/>
        <v>2.7435</v>
      </c>
      <c r="I84" s="67">
        <v>1420</v>
      </c>
      <c r="J84" s="70"/>
      <c r="K84" s="70"/>
      <c r="L84" s="61">
        <v>3.73</v>
      </c>
      <c r="M84" s="61">
        <v>1</v>
      </c>
    </row>
    <row r="85" spans="2:13" ht="14.4">
      <c r="B85" s="59">
        <v>11</v>
      </c>
      <c r="C85" s="63" t="s">
        <v>91</v>
      </c>
      <c r="D85" s="61">
        <v>1</v>
      </c>
      <c r="E85" s="61" t="s">
        <v>105</v>
      </c>
      <c r="F85" s="70" t="s">
        <v>93</v>
      </c>
      <c r="G85" s="65">
        <v>2.95</v>
      </c>
      <c r="H85" s="66">
        <f t="shared" si="1"/>
        <v>2.7435</v>
      </c>
      <c r="I85" s="67">
        <v>1420</v>
      </c>
      <c r="J85" s="70"/>
      <c r="K85" s="70"/>
      <c r="L85" s="61">
        <v>3.73</v>
      </c>
      <c r="M85" s="61">
        <v>1</v>
      </c>
    </row>
    <row r="86" spans="2:13" ht="14.4">
      <c r="B86" s="59">
        <v>12</v>
      </c>
      <c r="C86" s="63" t="s">
        <v>91</v>
      </c>
      <c r="D86" s="61">
        <v>1</v>
      </c>
      <c r="E86" s="61" t="s">
        <v>106</v>
      </c>
      <c r="F86" s="70" t="s">
        <v>93</v>
      </c>
      <c r="G86" s="65">
        <v>2.95</v>
      </c>
      <c r="H86" s="66">
        <f t="shared" si="1"/>
        <v>2.7435</v>
      </c>
      <c r="I86" s="67">
        <v>1420</v>
      </c>
      <c r="J86" s="70"/>
      <c r="K86" s="70"/>
      <c r="L86" s="61">
        <v>3.73</v>
      </c>
      <c r="M86" s="61">
        <v>1</v>
      </c>
    </row>
    <row r="87" spans="2:13" ht="14.4">
      <c r="B87" s="59">
        <v>13</v>
      </c>
      <c r="C87" s="63" t="s">
        <v>91</v>
      </c>
      <c r="D87" s="61">
        <v>1</v>
      </c>
      <c r="E87" s="61" t="s">
        <v>107</v>
      </c>
      <c r="F87" s="70" t="s">
        <v>93</v>
      </c>
      <c r="G87" s="65">
        <v>2.95</v>
      </c>
      <c r="H87" s="66">
        <f t="shared" si="1"/>
        <v>2.7435</v>
      </c>
      <c r="I87" s="67">
        <v>1420</v>
      </c>
      <c r="J87" s="70"/>
      <c r="K87" s="70"/>
      <c r="L87" s="61">
        <v>3.73</v>
      </c>
      <c r="M87" s="61">
        <v>1</v>
      </c>
    </row>
    <row r="88" spans="2:13" ht="14.4">
      <c r="B88" s="59">
        <v>14</v>
      </c>
      <c r="C88" s="63" t="s">
        <v>91</v>
      </c>
      <c r="D88" s="61">
        <v>1</v>
      </c>
      <c r="E88" s="61" t="s">
        <v>108</v>
      </c>
      <c r="F88" s="70" t="s">
        <v>93</v>
      </c>
      <c r="G88" s="65">
        <v>2.95</v>
      </c>
      <c r="H88" s="66">
        <f t="shared" si="1"/>
        <v>2.7435</v>
      </c>
      <c r="I88" s="67">
        <v>1420</v>
      </c>
      <c r="J88" s="70"/>
      <c r="K88" s="70"/>
      <c r="L88" s="61">
        <v>3.73</v>
      </c>
      <c r="M88" s="61">
        <v>1</v>
      </c>
    </row>
    <row r="89" spans="2:13" ht="14.4">
      <c r="B89" s="59">
        <v>15</v>
      </c>
      <c r="C89" s="63" t="s">
        <v>91</v>
      </c>
      <c r="D89" s="61">
        <v>1</v>
      </c>
      <c r="E89" s="61" t="s">
        <v>107</v>
      </c>
      <c r="F89" s="70" t="s">
        <v>93</v>
      </c>
      <c r="G89" s="65">
        <v>2.95</v>
      </c>
      <c r="H89" s="66">
        <f t="shared" si="1"/>
        <v>2.7435</v>
      </c>
      <c r="I89" s="67">
        <v>1420</v>
      </c>
      <c r="J89" s="70"/>
      <c r="K89" s="70"/>
      <c r="L89" s="61">
        <v>3.73</v>
      </c>
      <c r="M89" s="61">
        <v>1</v>
      </c>
    </row>
    <row r="90" spans="2:13" ht="14.4">
      <c r="B90" s="59">
        <v>16</v>
      </c>
      <c r="C90" s="63" t="s">
        <v>91</v>
      </c>
      <c r="D90" s="61">
        <v>1</v>
      </c>
      <c r="E90" s="61" t="s">
        <v>109</v>
      </c>
      <c r="F90" s="70" t="s">
        <v>93</v>
      </c>
      <c r="G90" s="65">
        <v>2.95</v>
      </c>
      <c r="H90" s="66">
        <f t="shared" si="1"/>
        <v>2.7435</v>
      </c>
      <c r="I90" s="67">
        <v>1420</v>
      </c>
      <c r="J90" s="70"/>
      <c r="K90" s="70"/>
      <c r="L90" s="61">
        <v>3.73</v>
      </c>
      <c r="M90" s="61">
        <v>1</v>
      </c>
    </row>
    <row r="91" spans="2:13" ht="14.4">
      <c r="B91" s="59">
        <v>17</v>
      </c>
      <c r="C91" s="63" t="s">
        <v>91</v>
      </c>
      <c r="D91" s="61">
        <v>1</v>
      </c>
      <c r="E91" s="61" t="s">
        <v>110</v>
      </c>
      <c r="F91" s="70" t="s">
        <v>93</v>
      </c>
      <c r="G91" s="65">
        <v>2.95</v>
      </c>
      <c r="H91" s="66">
        <f t="shared" si="1"/>
        <v>2.7435</v>
      </c>
      <c r="I91" s="67">
        <v>1420</v>
      </c>
      <c r="J91" s="70"/>
      <c r="K91" s="70"/>
      <c r="L91" s="61">
        <v>3.73</v>
      </c>
      <c r="M91" s="61">
        <v>1</v>
      </c>
    </row>
    <row r="92" spans="2:13" ht="27.6">
      <c r="B92" s="59">
        <v>18</v>
      </c>
      <c r="C92" s="63" t="s">
        <v>91</v>
      </c>
      <c r="D92" s="61">
        <v>1</v>
      </c>
      <c r="E92" s="61" t="s">
        <v>111</v>
      </c>
      <c r="F92" s="70" t="s">
        <v>93</v>
      </c>
      <c r="G92" s="65">
        <v>2.95</v>
      </c>
      <c r="H92" s="66">
        <f t="shared" si="1"/>
        <v>2.7435</v>
      </c>
      <c r="I92" s="67">
        <v>1420</v>
      </c>
      <c r="J92" s="70"/>
      <c r="K92" s="70"/>
      <c r="L92" s="61">
        <v>3.73</v>
      </c>
      <c r="M92" s="61">
        <v>1</v>
      </c>
    </row>
    <row r="93" spans="2:13" ht="14.4">
      <c r="B93" s="59">
        <v>19</v>
      </c>
      <c r="C93" s="63" t="s">
        <v>91</v>
      </c>
      <c r="D93" s="61">
        <v>1</v>
      </c>
      <c r="E93" s="61" t="s">
        <v>112</v>
      </c>
      <c r="F93" s="70" t="s">
        <v>93</v>
      </c>
      <c r="G93" s="65">
        <v>2.95</v>
      </c>
      <c r="H93" s="66">
        <f t="shared" si="1"/>
        <v>2.7435</v>
      </c>
      <c r="I93" s="67">
        <v>1420</v>
      </c>
      <c r="J93" s="70"/>
      <c r="K93" s="70"/>
      <c r="L93" s="61">
        <v>3.73</v>
      </c>
      <c r="M93" s="61">
        <v>1</v>
      </c>
    </row>
    <row r="94" spans="2:13" ht="14.4">
      <c r="B94" s="59">
        <v>20</v>
      </c>
      <c r="C94" s="63" t="s">
        <v>91</v>
      </c>
      <c r="D94" s="61">
        <v>1</v>
      </c>
      <c r="E94" s="61" t="s">
        <v>113</v>
      </c>
      <c r="F94" s="70" t="s">
        <v>93</v>
      </c>
      <c r="G94" s="65">
        <v>2.95</v>
      </c>
      <c r="H94" s="66">
        <f t="shared" si="1"/>
        <v>2.7435</v>
      </c>
      <c r="I94" s="67">
        <v>1420</v>
      </c>
      <c r="J94" s="70"/>
      <c r="K94" s="70"/>
      <c r="L94" s="61">
        <v>3.73</v>
      </c>
      <c r="M94" s="61">
        <v>1</v>
      </c>
    </row>
    <row r="95" spans="2:13" ht="14.4">
      <c r="B95" s="59">
        <v>21</v>
      </c>
      <c r="C95" s="63" t="s">
        <v>91</v>
      </c>
      <c r="D95" s="61">
        <v>1</v>
      </c>
      <c r="E95" s="61" t="s">
        <v>114</v>
      </c>
      <c r="F95" s="70" t="s">
        <v>93</v>
      </c>
      <c r="G95" s="65">
        <v>2.95</v>
      </c>
      <c r="H95" s="66">
        <f t="shared" si="1"/>
        <v>2.7435</v>
      </c>
      <c r="I95" s="67">
        <v>1420</v>
      </c>
      <c r="J95" s="70"/>
      <c r="K95" s="70"/>
      <c r="L95" s="61">
        <v>3.73</v>
      </c>
      <c r="M95" s="61">
        <v>1</v>
      </c>
    </row>
    <row r="96" spans="2:13" ht="14.4">
      <c r="B96" s="59">
        <v>22</v>
      </c>
      <c r="C96" s="63" t="s">
        <v>91</v>
      </c>
      <c r="D96" s="61">
        <v>1</v>
      </c>
      <c r="E96" s="61" t="s">
        <v>115</v>
      </c>
      <c r="F96" s="70" t="s">
        <v>93</v>
      </c>
      <c r="G96" s="65">
        <v>2.95</v>
      </c>
      <c r="H96" s="66">
        <f t="shared" si="1"/>
        <v>2.7435</v>
      </c>
      <c r="I96" s="67">
        <v>1420</v>
      </c>
      <c r="J96" s="70"/>
      <c r="K96" s="70"/>
      <c r="L96" s="61">
        <v>3.73</v>
      </c>
      <c r="M96" s="61">
        <v>1</v>
      </c>
    </row>
    <row r="97" spans="2:13" ht="14.4">
      <c r="B97" s="59">
        <v>23</v>
      </c>
      <c r="C97" s="63" t="s">
        <v>91</v>
      </c>
      <c r="D97" s="61">
        <v>1</v>
      </c>
      <c r="E97" s="61" t="s">
        <v>115</v>
      </c>
      <c r="F97" s="70" t="s">
        <v>93</v>
      </c>
      <c r="G97" s="65">
        <v>2.95</v>
      </c>
      <c r="H97" s="66">
        <f t="shared" si="1"/>
        <v>2.7435</v>
      </c>
      <c r="I97" s="67">
        <v>1420</v>
      </c>
      <c r="J97" s="70"/>
      <c r="K97" s="70"/>
      <c r="L97" s="61">
        <v>3.73</v>
      </c>
      <c r="M97" s="61">
        <v>1</v>
      </c>
    </row>
    <row r="98" spans="2:13" ht="14.4">
      <c r="B98" s="59">
        <v>24</v>
      </c>
      <c r="C98" s="63" t="s">
        <v>91</v>
      </c>
      <c r="D98" s="61">
        <v>1</v>
      </c>
      <c r="E98" s="70" t="s">
        <v>116</v>
      </c>
      <c r="F98" s="70" t="s">
        <v>93</v>
      </c>
      <c r="G98" s="65">
        <v>2.95</v>
      </c>
      <c r="H98" s="66">
        <f t="shared" si="1"/>
        <v>2.7435</v>
      </c>
      <c r="I98" s="67">
        <v>1420</v>
      </c>
      <c r="J98" s="70"/>
      <c r="K98" s="70"/>
      <c r="L98" s="61">
        <v>3.73</v>
      </c>
      <c r="M98" s="61">
        <v>1</v>
      </c>
    </row>
    <row r="99" spans="2:13" ht="14.4">
      <c r="B99" s="59">
        <v>25</v>
      </c>
      <c r="C99" s="63" t="s">
        <v>91</v>
      </c>
      <c r="D99" s="61">
        <v>1</v>
      </c>
      <c r="E99" s="61" t="s">
        <v>117</v>
      </c>
      <c r="F99" s="70" t="s">
        <v>93</v>
      </c>
      <c r="G99" s="65">
        <v>2.95</v>
      </c>
      <c r="H99" s="66">
        <f t="shared" si="1"/>
        <v>2.7435</v>
      </c>
      <c r="I99" s="67">
        <v>1420</v>
      </c>
      <c r="J99" s="70"/>
      <c r="K99" s="70"/>
      <c r="L99" s="61">
        <v>3.73</v>
      </c>
      <c r="M99" s="61">
        <v>1</v>
      </c>
    </row>
    <row r="100" spans="2:13" ht="14.4">
      <c r="B100" s="59">
        <v>26</v>
      </c>
      <c r="C100" s="63" t="s">
        <v>91</v>
      </c>
      <c r="D100" s="61">
        <v>1</v>
      </c>
      <c r="E100" s="70" t="s">
        <v>118</v>
      </c>
      <c r="F100" s="70" t="s">
        <v>93</v>
      </c>
      <c r="G100" s="65">
        <v>2.95</v>
      </c>
      <c r="H100" s="66">
        <f t="shared" si="1"/>
        <v>2.7435</v>
      </c>
      <c r="I100" s="67">
        <v>1420</v>
      </c>
      <c r="J100" s="70">
        <v>20.395481</v>
      </c>
      <c r="K100" s="70">
        <v>81.035195</v>
      </c>
      <c r="L100" s="61">
        <v>3.73</v>
      </c>
      <c r="M100" s="61">
        <v>1</v>
      </c>
    </row>
    <row r="101" spans="2:13" ht="14.4">
      <c r="B101" s="59">
        <v>27</v>
      </c>
      <c r="C101" s="63" t="s">
        <v>91</v>
      </c>
      <c r="D101" s="61">
        <v>1</v>
      </c>
      <c r="E101" s="70" t="s">
        <v>118</v>
      </c>
      <c r="F101" s="70" t="s">
        <v>93</v>
      </c>
      <c r="G101" s="65">
        <v>2.95</v>
      </c>
      <c r="H101" s="66">
        <f t="shared" si="1"/>
        <v>2.7435</v>
      </c>
      <c r="I101" s="67">
        <v>1420</v>
      </c>
      <c r="J101" s="70">
        <v>20.395481</v>
      </c>
      <c r="K101" s="70">
        <v>81.035195</v>
      </c>
      <c r="L101" s="61">
        <v>3.73</v>
      </c>
      <c r="M101" s="61">
        <v>1</v>
      </c>
    </row>
    <row r="102" spans="2:13" ht="14.4">
      <c r="B102" s="59">
        <v>28</v>
      </c>
      <c r="C102" s="63" t="s">
        <v>91</v>
      </c>
      <c r="D102" s="61">
        <v>1</v>
      </c>
      <c r="E102" s="70" t="s">
        <v>119</v>
      </c>
      <c r="F102" s="70" t="s">
        <v>93</v>
      </c>
      <c r="G102" s="65">
        <v>2.95</v>
      </c>
      <c r="H102" s="66">
        <f t="shared" si="1"/>
        <v>2.7435</v>
      </c>
      <c r="I102" s="67">
        <v>1420</v>
      </c>
      <c r="J102" s="70"/>
      <c r="K102" s="70"/>
      <c r="L102" s="61">
        <v>3.73</v>
      </c>
      <c r="M102" s="61">
        <v>1</v>
      </c>
    </row>
    <row r="103" spans="2:13" ht="14.4">
      <c r="B103" s="59">
        <v>29</v>
      </c>
      <c r="C103" s="63" t="s">
        <v>91</v>
      </c>
      <c r="D103" s="61">
        <v>1</v>
      </c>
      <c r="E103" s="70" t="s">
        <v>120</v>
      </c>
      <c r="F103" s="70" t="s">
        <v>93</v>
      </c>
      <c r="G103" s="65">
        <v>2.95</v>
      </c>
      <c r="H103" s="66">
        <f t="shared" si="1"/>
        <v>2.7435</v>
      </c>
      <c r="I103" s="67">
        <v>1420</v>
      </c>
      <c r="J103" s="70"/>
      <c r="K103" s="70"/>
      <c r="L103" s="61">
        <v>3.73</v>
      </c>
      <c r="M103" s="61">
        <v>1</v>
      </c>
    </row>
    <row r="104" spans="2:13" ht="14.4">
      <c r="B104" s="59">
        <v>30</v>
      </c>
      <c r="C104" s="63" t="s">
        <v>91</v>
      </c>
      <c r="D104" s="61">
        <v>1</v>
      </c>
      <c r="E104" s="70" t="s">
        <v>121</v>
      </c>
      <c r="F104" s="70" t="s">
        <v>93</v>
      </c>
      <c r="G104" s="65">
        <v>2.95</v>
      </c>
      <c r="H104" s="66">
        <f t="shared" si="1"/>
        <v>2.7435</v>
      </c>
      <c r="I104" s="67">
        <v>1420</v>
      </c>
      <c r="J104" s="70"/>
      <c r="K104" s="70"/>
      <c r="L104" s="61">
        <v>3.73</v>
      </c>
      <c r="M104" s="61">
        <v>1</v>
      </c>
    </row>
    <row r="105" spans="2:13" ht="14.4">
      <c r="B105" s="59">
        <v>31</v>
      </c>
      <c r="C105" s="63" t="s">
        <v>91</v>
      </c>
      <c r="D105" s="61">
        <v>1</v>
      </c>
      <c r="E105" s="70" t="s">
        <v>122</v>
      </c>
      <c r="F105" s="70" t="s">
        <v>93</v>
      </c>
      <c r="G105" s="65">
        <v>2.95</v>
      </c>
      <c r="H105" s="66">
        <f t="shared" si="1"/>
        <v>2.7435</v>
      </c>
      <c r="I105" s="67">
        <v>1420</v>
      </c>
      <c r="J105" s="70"/>
      <c r="K105" s="70"/>
      <c r="L105" s="61">
        <v>3.73</v>
      </c>
      <c r="M105" s="61">
        <v>1</v>
      </c>
    </row>
    <row r="106" spans="2:13" ht="14.4">
      <c r="B106" s="59">
        <v>32</v>
      </c>
      <c r="C106" s="63" t="s">
        <v>91</v>
      </c>
      <c r="D106" s="61">
        <v>1</v>
      </c>
      <c r="E106" s="70" t="s">
        <v>123</v>
      </c>
      <c r="F106" s="70" t="s">
        <v>93</v>
      </c>
      <c r="G106" s="65">
        <v>2.95</v>
      </c>
      <c r="H106" s="66">
        <f t="shared" si="1"/>
        <v>2.7435</v>
      </c>
      <c r="I106" s="67">
        <v>1420</v>
      </c>
      <c r="J106" s="70"/>
      <c r="K106" s="70"/>
      <c r="L106" s="61">
        <v>3.73</v>
      </c>
      <c r="M106" s="61">
        <v>1</v>
      </c>
    </row>
    <row r="107" spans="2:13" ht="14.4">
      <c r="B107" s="59">
        <v>33</v>
      </c>
      <c r="C107" s="63" t="s">
        <v>91</v>
      </c>
      <c r="D107" s="61">
        <v>1</v>
      </c>
      <c r="E107" s="70" t="s">
        <v>124</v>
      </c>
      <c r="F107" s="70" t="s">
        <v>93</v>
      </c>
      <c r="G107" s="65">
        <v>2.95</v>
      </c>
      <c r="H107" s="66">
        <f t="shared" si="1"/>
        <v>2.7435</v>
      </c>
      <c r="I107" s="67">
        <v>1420</v>
      </c>
      <c r="J107" s="70"/>
      <c r="K107" s="70"/>
      <c r="L107" s="61">
        <v>3.73</v>
      </c>
      <c r="M107" s="61">
        <v>1</v>
      </c>
    </row>
    <row r="108" spans="2:13" ht="14.4">
      <c r="B108" s="59">
        <v>34</v>
      </c>
      <c r="C108" s="63" t="s">
        <v>91</v>
      </c>
      <c r="D108" s="61">
        <v>1</v>
      </c>
      <c r="E108" s="70" t="s">
        <v>125</v>
      </c>
      <c r="F108" s="70" t="s">
        <v>93</v>
      </c>
      <c r="G108" s="65">
        <v>2.95</v>
      </c>
      <c r="H108" s="66">
        <f t="shared" si="1"/>
        <v>2.7435</v>
      </c>
      <c r="I108" s="67">
        <v>1420</v>
      </c>
      <c r="J108" s="70"/>
      <c r="K108" s="70"/>
      <c r="L108" s="61">
        <v>3.73</v>
      </c>
      <c r="M108" s="61">
        <v>1</v>
      </c>
    </row>
    <row r="109" spans="2:13" ht="14.4">
      <c r="B109" s="59">
        <v>35</v>
      </c>
      <c r="C109" s="63" t="s">
        <v>91</v>
      </c>
      <c r="D109" s="61">
        <v>1</v>
      </c>
      <c r="E109" s="70" t="s">
        <v>126</v>
      </c>
      <c r="F109" s="70" t="s">
        <v>93</v>
      </c>
      <c r="G109" s="65">
        <v>2.95</v>
      </c>
      <c r="H109" s="66">
        <f t="shared" si="1"/>
        <v>2.7435</v>
      </c>
      <c r="I109" s="67">
        <v>1420</v>
      </c>
      <c r="J109" s="70">
        <v>20.412381</v>
      </c>
      <c r="K109" s="70">
        <v>81.037661</v>
      </c>
      <c r="L109" s="61">
        <v>3.73</v>
      </c>
      <c r="M109" s="61">
        <v>1</v>
      </c>
    </row>
    <row r="110" spans="2:13" ht="14.4">
      <c r="B110" s="59">
        <v>36</v>
      </c>
      <c r="C110" s="63" t="s">
        <v>91</v>
      </c>
      <c r="D110" s="61">
        <v>1</v>
      </c>
      <c r="E110" s="70" t="s">
        <v>127</v>
      </c>
      <c r="F110" s="70" t="s">
        <v>93</v>
      </c>
      <c r="G110" s="65">
        <v>2.95</v>
      </c>
      <c r="H110" s="66">
        <f t="shared" si="1"/>
        <v>2.7435</v>
      </c>
      <c r="I110" s="67">
        <v>1420</v>
      </c>
      <c r="J110" s="70">
        <v>20.404062</v>
      </c>
      <c r="K110" s="70">
        <v>81.037103</v>
      </c>
      <c r="L110" s="61">
        <v>3.73</v>
      </c>
      <c r="M110" s="61">
        <v>1</v>
      </c>
    </row>
    <row r="111" spans="2:13" ht="14.4">
      <c r="B111" s="59">
        <v>37</v>
      </c>
      <c r="C111" s="63" t="s">
        <v>91</v>
      </c>
      <c r="D111" s="61">
        <v>1</v>
      </c>
      <c r="E111" s="70" t="s">
        <v>128</v>
      </c>
      <c r="F111" s="70" t="s">
        <v>93</v>
      </c>
      <c r="G111" s="65">
        <v>2.95</v>
      </c>
      <c r="H111" s="66">
        <f t="shared" si="1"/>
        <v>2.7435</v>
      </c>
      <c r="I111" s="67">
        <v>1420</v>
      </c>
      <c r="J111" s="70">
        <v>20.43717</v>
      </c>
      <c r="K111" s="70">
        <v>81.038336</v>
      </c>
      <c r="L111" s="61">
        <v>3.73</v>
      </c>
      <c r="M111" s="61">
        <v>1</v>
      </c>
    </row>
    <row r="112" spans="2:13" ht="14.4">
      <c r="B112" s="59">
        <v>38</v>
      </c>
      <c r="C112" s="63" t="s">
        <v>91</v>
      </c>
      <c r="D112" s="61">
        <v>1</v>
      </c>
      <c r="E112" s="70" t="s">
        <v>129</v>
      </c>
      <c r="F112" s="70" t="s">
        <v>93</v>
      </c>
      <c r="G112" s="65">
        <v>2.95</v>
      </c>
      <c r="H112" s="66">
        <f t="shared" si="1"/>
        <v>2.7435</v>
      </c>
      <c r="I112" s="67">
        <v>1420</v>
      </c>
      <c r="J112" s="70">
        <v>20.403729</v>
      </c>
      <c r="K112" s="70">
        <v>81.032257</v>
      </c>
      <c r="L112" s="61">
        <v>3.73</v>
      </c>
      <c r="M112" s="61">
        <v>1</v>
      </c>
    </row>
    <row r="113" spans="2:13" ht="14.4">
      <c r="B113" s="59">
        <v>39</v>
      </c>
      <c r="C113" s="63" t="s">
        <v>91</v>
      </c>
      <c r="D113" s="61">
        <v>1</v>
      </c>
      <c r="E113" s="70" t="s">
        <v>130</v>
      </c>
      <c r="F113" s="70" t="s">
        <v>93</v>
      </c>
      <c r="G113" s="65">
        <v>2.95</v>
      </c>
      <c r="H113" s="66">
        <f t="shared" si="1"/>
        <v>2.7435</v>
      </c>
      <c r="I113" s="67">
        <v>1420</v>
      </c>
      <c r="J113" s="70">
        <v>20.410033</v>
      </c>
      <c r="K113" s="70">
        <v>81.036646</v>
      </c>
      <c r="L113" s="61">
        <v>3.73</v>
      </c>
      <c r="M113" s="61">
        <v>1</v>
      </c>
    </row>
    <row r="114" spans="2:13" ht="14.4">
      <c r="B114" s="59">
        <v>40</v>
      </c>
      <c r="C114" s="63" t="s">
        <v>91</v>
      </c>
      <c r="D114" s="61">
        <v>1</v>
      </c>
      <c r="E114" s="70" t="s">
        <v>131</v>
      </c>
      <c r="F114" s="70" t="s">
        <v>93</v>
      </c>
      <c r="G114" s="65">
        <v>2.95</v>
      </c>
      <c r="H114" s="66">
        <f t="shared" si="1"/>
        <v>2.7435</v>
      </c>
      <c r="I114" s="67">
        <v>1420</v>
      </c>
      <c r="J114" s="70">
        <v>20.409195</v>
      </c>
      <c r="K114" s="70">
        <v>81.036398</v>
      </c>
      <c r="L114" s="61">
        <v>3.73</v>
      </c>
      <c r="M114" s="61">
        <v>1</v>
      </c>
    </row>
    <row r="115" spans="2:13" ht="14.4">
      <c r="B115" s="59">
        <v>41</v>
      </c>
      <c r="C115" s="63" t="s">
        <v>91</v>
      </c>
      <c r="D115" s="61">
        <v>1</v>
      </c>
      <c r="E115" s="70" t="s">
        <v>132</v>
      </c>
      <c r="F115" s="70" t="s">
        <v>93</v>
      </c>
      <c r="G115" s="65">
        <v>2.95</v>
      </c>
      <c r="H115" s="66">
        <f t="shared" si="1"/>
        <v>2.7435</v>
      </c>
      <c r="I115" s="67">
        <v>1420</v>
      </c>
      <c r="J115" s="70">
        <v>20.409002</v>
      </c>
      <c r="K115" s="70">
        <v>81.034947</v>
      </c>
      <c r="L115" s="61">
        <v>3.73</v>
      </c>
      <c r="M115" s="61">
        <v>1</v>
      </c>
    </row>
    <row r="116" spans="2:13" ht="14.4">
      <c r="B116" s="59">
        <v>42</v>
      </c>
      <c r="C116" s="63" t="s">
        <v>91</v>
      </c>
      <c r="D116" s="61">
        <v>1</v>
      </c>
      <c r="E116" s="70" t="s">
        <v>133</v>
      </c>
      <c r="F116" s="70" t="s">
        <v>93</v>
      </c>
      <c r="G116" s="65">
        <v>2.95</v>
      </c>
      <c r="H116" s="66">
        <f t="shared" si="1"/>
        <v>2.7435</v>
      </c>
      <c r="I116" s="67">
        <v>1420</v>
      </c>
      <c r="J116" s="70">
        <v>20.403167</v>
      </c>
      <c r="K116" s="70">
        <v>81.031318</v>
      </c>
      <c r="L116" s="61">
        <v>3.73</v>
      </c>
      <c r="M116" s="61">
        <v>1</v>
      </c>
    </row>
    <row r="117" spans="2:13" ht="14.4">
      <c r="B117" s="59">
        <v>43</v>
      </c>
      <c r="C117" s="63" t="s">
        <v>91</v>
      </c>
      <c r="D117" s="61">
        <v>1</v>
      </c>
      <c r="E117" s="70" t="s">
        <v>134</v>
      </c>
      <c r="F117" s="70" t="s">
        <v>93</v>
      </c>
      <c r="G117" s="65">
        <v>2.95</v>
      </c>
      <c r="H117" s="66">
        <f t="shared" si="1"/>
        <v>2.7435</v>
      </c>
      <c r="I117" s="67">
        <v>1420</v>
      </c>
      <c r="J117" s="70">
        <v>20.405475</v>
      </c>
      <c r="K117" s="70">
        <v>81.030908</v>
      </c>
      <c r="L117" s="61">
        <v>3.73</v>
      </c>
      <c r="M117" s="61">
        <v>1</v>
      </c>
    </row>
    <row r="118" spans="2:13" ht="14.4">
      <c r="B118" s="59">
        <v>44</v>
      </c>
      <c r="C118" s="63" t="s">
        <v>91</v>
      </c>
      <c r="D118" s="61">
        <v>1</v>
      </c>
      <c r="E118" s="70" t="s">
        <v>135</v>
      </c>
      <c r="F118" s="70" t="s">
        <v>93</v>
      </c>
      <c r="G118" s="65">
        <v>2.95</v>
      </c>
      <c r="H118" s="66">
        <f t="shared" si="1"/>
        <v>2.7435</v>
      </c>
      <c r="I118" s="67">
        <v>1420</v>
      </c>
      <c r="J118" s="70">
        <v>20.4145</v>
      </c>
      <c r="K118" s="70">
        <v>81.03173</v>
      </c>
      <c r="L118" s="61">
        <v>3.73</v>
      </c>
      <c r="M118" s="61">
        <v>1</v>
      </c>
    </row>
    <row r="119" spans="2:13" ht="14.4">
      <c r="B119" s="59">
        <v>45</v>
      </c>
      <c r="C119" s="71" t="s">
        <v>136</v>
      </c>
      <c r="D119" s="70"/>
      <c r="E119" s="61" t="s">
        <v>137</v>
      </c>
      <c r="F119" s="72" t="s">
        <v>138</v>
      </c>
      <c r="G119" s="68">
        <v>2.5</v>
      </c>
      <c r="H119" s="70">
        <v>1.5</v>
      </c>
      <c r="I119" s="71">
        <v>778</v>
      </c>
      <c r="J119" s="70"/>
      <c r="K119" s="70"/>
      <c r="L119" s="70"/>
      <c r="M119" s="61">
        <v>1</v>
      </c>
    </row>
    <row r="120" spans="2:14" ht="28.8">
      <c r="B120" s="59">
        <v>46</v>
      </c>
      <c r="C120" s="70" t="s">
        <v>139</v>
      </c>
      <c r="D120" s="61">
        <v>1</v>
      </c>
      <c r="E120" s="64" t="s">
        <v>140</v>
      </c>
      <c r="F120" s="73" t="s">
        <v>141</v>
      </c>
      <c r="G120" s="65">
        <v>9.57</v>
      </c>
      <c r="H120" s="66">
        <f>G120*0.93</f>
        <v>8.9001</v>
      </c>
      <c r="I120" s="74">
        <v>540</v>
      </c>
      <c r="J120" s="71" t="s">
        <v>142</v>
      </c>
      <c r="K120" s="71" t="s">
        <v>143</v>
      </c>
      <c r="L120" s="75">
        <v>22.65</v>
      </c>
      <c r="M120" s="61">
        <v>1</v>
      </c>
      <c r="N120" s="4"/>
    </row>
    <row r="121" spans="2:13" ht="14.4">
      <c r="B121" s="59">
        <v>47</v>
      </c>
      <c r="C121" s="70" t="s">
        <v>139</v>
      </c>
      <c r="D121" s="61">
        <v>1</v>
      </c>
      <c r="E121" s="70"/>
      <c r="F121" s="73" t="s">
        <v>141</v>
      </c>
      <c r="G121" s="65">
        <v>9.57</v>
      </c>
      <c r="H121" s="66">
        <f aca="true" t="shared" si="2" ref="H121">G121*0.93</f>
        <v>8.9001</v>
      </c>
      <c r="I121" s="74">
        <v>540</v>
      </c>
      <c r="J121" s="70"/>
      <c r="K121" s="70"/>
      <c r="L121" s="75">
        <v>22.65</v>
      </c>
      <c r="M121" s="61">
        <v>1</v>
      </c>
    </row>
    <row r="122" spans="2:13" ht="14.4">
      <c r="B122" s="59">
        <v>48</v>
      </c>
      <c r="C122" s="70" t="s">
        <v>139</v>
      </c>
      <c r="D122" s="61">
        <v>1</v>
      </c>
      <c r="E122" s="70" t="s">
        <v>144</v>
      </c>
      <c r="F122" s="70" t="s">
        <v>141</v>
      </c>
      <c r="G122" s="65">
        <v>9.57</v>
      </c>
      <c r="H122" s="66">
        <f aca="true" t="shared" si="3" ref="H122">G122*0.93</f>
        <v>8.9001</v>
      </c>
      <c r="I122" s="74">
        <v>540</v>
      </c>
      <c r="J122" s="70">
        <v>20.4125</v>
      </c>
      <c r="K122" s="70">
        <v>81.03129</v>
      </c>
      <c r="L122" s="75">
        <v>22.65</v>
      </c>
      <c r="M122" s="61">
        <v>1</v>
      </c>
    </row>
    <row r="123" spans="2:13" ht="14.4">
      <c r="B123" s="59">
        <v>49</v>
      </c>
      <c r="C123" s="70" t="s">
        <v>139</v>
      </c>
      <c r="D123" s="61">
        <v>1</v>
      </c>
      <c r="E123" s="70" t="s">
        <v>145</v>
      </c>
      <c r="F123" s="70" t="s">
        <v>141</v>
      </c>
      <c r="G123" s="65">
        <v>9.57</v>
      </c>
      <c r="H123" s="66">
        <f aca="true" t="shared" si="4" ref="H123">G123*0.93</f>
        <v>8.9001</v>
      </c>
      <c r="I123" s="74">
        <v>540</v>
      </c>
      <c r="J123" s="70">
        <v>20.405055</v>
      </c>
      <c r="K123" s="70">
        <v>81.036151</v>
      </c>
      <c r="L123" s="75">
        <v>22.65</v>
      </c>
      <c r="M123" s="61">
        <v>1</v>
      </c>
    </row>
    <row r="124" spans="2:13" ht="14.4">
      <c r="B124" s="59">
        <v>50</v>
      </c>
      <c r="C124" s="70" t="s">
        <v>139</v>
      </c>
      <c r="D124" s="61">
        <v>1</v>
      </c>
      <c r="E124" s="70" t="s">
        <v>146</v>
      </c>
      <c r="F124" s="70" t="s">
        <v>141</v>
      </c>
      <c r="G124" s="65">
        <v>9.57</v>
      </c>
      <c r="H124" s="66">
        <f aca="true" t="shared" si="5" ref="H124">G124*0.93</f>
        <v>8.9001</v>
      </c>
      <c r="I124" s="74">
        <v>540</v>
      </c>
      <c r="J124" s="70">
        <v>20.409067</v>
      </c>
      <c r="K124" s="70">
        <v>81.033521</v>
      </c>
      <c r="L124" s="75">
        <v>22.65</v>
      </c>
      <c r="M124" s="61">
        <v>1</v>
      </c>
    </row>
    <row r="125" spans="2:14" ht="28.8">
      <c r="B125" s="59">
        <v>51</v>
      </c>
      <c r="C125" s="70" t="s">
        <v>147</v>
      </c>
      <c r="D125" s="61">
        <v>1</v>
      </c>
      <c r="E125" s="64" t="s">
        <v>140</v>
      </c>
      <c r="F125" s="73" t="s">
        <v>141</v>
      </c>
      <c r="G125" s="65">
        <v>9.57</v>
      </c>
      <c r="H125" s="66">
        <f aca="true" t="shared" si="6" ref="H125:H127">G125*0.93</f>
        <v>8.9001</v>
      </c>
      <c r="I125" s="74">
        <v>540</v>
      </c>
      <c r="J125" s="71" t="s">
        <v>148</v>
      </c>
      <c r="K125" s="71" t="s">
        <v>149</v>
      </c>
      <c r="L125" s="75">
        <v>22.65</v>
      </c>
      <c r="M125" s="61">
        <v>1</v>
      </c>
      <c r="N125" s="4"/>
    </row>
    <row r="126" spans="2:14" ht="14.4">
      <c r="B126" s="59">
        <v>52</v>
      </c>
      <c r="C126" s="70" t="s">
        <v>147</v>
      </c>
      <c r="D126" s="61">
        <v>1</v>
      </c>
      <c r="E126" s="64" t="s">
        <v>140</v>
      </c>
      <c r="F126" s="73" t="s">
        <v>141</v>
      </c>
      <c r="G126" s="65">
        <v>9.57</v>
      </c>
      <c r="H126" s="66">
        <f t="shared" si="6"/>
        <v>8.9001</v>
      </c>
      <c r="I126" s="74">
        <v>540</v>
      </c>
      <c r="J126" s="71" t="s">
        <v>150</v>
      </c>
      <c r="K126" s="71" t="s">
        <v>151</v>
      </c>
      <c r="L126" s="75">
        <v>22.65</v>
      </c>
      <c r="M126" s="61">
        <v>1</v>
      </c>
      <c r="N126" s="4"/>
    </row>
    <row r="127" spans="2:14" ht="14.4">
      <c r="B127" s="59">
        <v>53</v>
      </c>
      <c r="C127" s="70" t="s">
        <v>147</v>
      </c>
      <c r="D127" s="61">
        <v>1</v>
      </c>
      <c r="E127" s="64" t="s">
        <v>140</v>
      </c>
      <c r="F127" s="73" t="s">
        <v>141</v>
      </c>
      <c r="G127" s="65">
        <v>9.57</v>
      </c>
      <c r="H127" s="66">
        <f t="shared" si="6"/>
        <v>8.9001</v>
      </c>
      <c r="I127" s="74">
        <v>540</v>
      </c>
      <c r="J127" s="71" t="s">
        <v>152</v>
      </c>
      <c r="K127" s="71" t="s">
        <v>153</v>
      </c>
      <c r="L127" s="75">
        <v>22.65</v>
      </c>
      <c r="M127" s="61">
        <v>1</v>
      </c>
      <c r="N127" s="4"/>
    </row>
    <row r="128" spans="2:13" ht="14.4">
      <c r="B128" s="59">
        <v>54</v>
      </c>
      <c r="C128" s="70" t="s">
        <v>147</v>
      </c>
      <c r="D128" s="61">
        <v>1</v>
      </c>
      <c r="E128" s="70" t="s">
        <v>116</v>
      </c>
      <c r="F128" s="73" t="s">
        <v>141</v>
      </c>
      <c r="G128" s="65">
        <v>9.57</v>
      </c>
      <c r="H128" s="66">
        <f aca="true" t="shared" si="7" ref="H128">G128*0.93</f>
        <v>8.9001</v>
      </c>
      <c r="I128" s="74">
        <v>540</v>
      </c>
      <c r="J128" s="70"/>
      <c r="K128" s="70"/>
      <c r="L128" s="75">
        <v>22.65</v>
      </c>
      <c r="M128" s="61">
        <v>1</v>
      </c>
    </row>
    <row r="129" spans="2:13" ht="15">
      <c r="B129" s="59">
        <v>55</v>
      </c>
      <c r="C129" s="70" t="s">
        <v>147</v>
      </c>
      <c r="D129" s="61">
        <v>1</v>
      </c>
      <c r="E129" s="70" t="s">
        <v>116</v>
      </c>
      <c r="F129" s="76"/>
      <c r="G129" s="65">
        <v>9.57</v>
      </c>
      <c r="H129" s="66">
        <f aca="true" t="shared" si="8" ref="H129">G129*0.93</f>
        <v>8.9001</v>
      </c>
      <c r="I129" s="74">
        <v>540</v>
      </c>
      <c r="J129" s="70"/>
      <c r="K129" s="70"/>
      <c r="L129" s="75">
        <v>22.65</v>
      </c>
      <c r="M129" s="61">
        <v>1</v>
      </c>
    </row>
    <row r="130" spans="2:13" ht="14.4">
      <c r="B130" s="59">
        <v>56</v>
      </c>
      <c r="C130" s="70" t="s">
        <v>147</v>
      </c>
      <c r="D130" s="61">
        <v>1</v>
      </c>
      <c r="E130" s="70" t="s">
        <v>116</v>
      </c>
      <c r="F130" s="70"/>
      <c r="G130" s="65">
        <v>9.57</v>
      </c>
      <c r="H130" s="66">
        <f aca="true" t="shared" si="9" ref="H130:H131">G130*0.93</f>
        <v>8.9001</v>
      </c>
      <c r="I130" s="74">
        <v>540</v>
      </c>
      <c r="J130" s="70"/>
      <c r="K130" s="70"/>
      <c r="L130" s="75">
        <v>22.65</v>
      </c>
      <c r="M130" s="61">
        <v>1</v>
      </c>
    </row>
    <row r="131" spans="2:13" ht="14.4">
      <c r="B131" s="59">
        <v>57</v>
      </c>
      <c r="C131" s="70" t="s">
        <v>147</v>
      </c>
      <c r="D131" s="61">
        <v>1</v>
      </c>
      <c r="E131" s="70" t="s">
        <v>154</v>
      </c>
      <c r="F131" s="70" t="s">
        <v>141</v>
      </c>
      <c r="G131" s="65">
        <v>9.57</v>
      </c>
      <c r="H131" s="66">
        <f t="shared" si="9"/>
        <v>8.9001</v>
      </c>
      <c r="I131" s="74">
        <v>540</v>
      </c>
      <c r="J131" s="70">
        <v>20.409278</v>
      </c>
      <c r="K131" s="70">
        <v>81.033742</v>
      </c>
      <c r="L131" s="75">
        <v>22.65</v>
      </c>
      <c r="M131" s="61">
        <v>1</v>
      </c>
    </row>
    <row r="132" spans="2:13" ht="15">
      <c r="B132" s="59">
        <v>58</v>
      </c>
      <c r="C132" s="77" t="s">
        <v>155</v>
      </c>
      <c r="D132" s="70"/>
      <c r="E132" s="70" t="s">
        <v>156</v>
      </c>
      <c r="F132" s="70" t="s">
        <v>157</v>
      </c>
      <c r="G132" s="78">
        <v>0.1514</v>
      </c>
      <c r="H132" s="78">
        <v>0.1312</v>
      </c>
      <c r="I132" s="78">
        <v>68</v>
      </c>
      <c r="J132" s="70">
        <v>20.398</v>
      </c>
      <c r="K132" s="70">
        <v>81.038</v>
      </c>
      <c r="L132" s="70"/>
      <c r="M132" s="61">
        <v>1</v>
      </c>
    </row>
    <row r="133" spans="2:13" ht="14.4">
      <c r="B133" s="59">
        <v>59</v>
      </c>
      <c r="C133" s="70" t="s">
        <v>158</v>
      </c>
      <c r="D133" s="70">
        <v>4</v>
      </c>
      <c r="E133" s="70" t="s">
        <v>159</v>
      </c>
      <c r="F133" s="72" t="s">
        <v>160</v>
      </c>
      <c r="G133" s="71">
        <v>0.0855</v>
      </c>
      <c r="H133" s="70">
        <v>0.08</v>
      </c>
      <c r="I133" s="71">
        <v>45</v>
      </c>
      <c r="J133" s="70"/>
      <c r="K133" s="70"/>
      <c r="L133" s="70"/>
      <c r="M133" s="61">
        <v>1</v>
      </c>
    </row>
    <row r="134" spans="2:14" ht="28.8">
      <c r="B134" s="59">
        <v>60</v>
      </c>
      <c r="C134" s="70" t="s">
        <v>158</v>
      </c>
      <c r="D134" s="61">
        <v>3</v>
      </c>
      <c r="E134" s="64" t="s">
        <v>140</v>
      </c>
      <c r="F134" s="73" t="s">
        <v>161</v>
      </c>
      <c r="G134" s="65">
        <v>0.03</v>
      </c>
      <c r="H134" s="66">
        <f>G134*0.93</f>
        <v>0.0279</v>
      </c>
      <c r="I134" s="74">
        <v>8</v>
      </c>
      <c r="J134" s="71" t="s">
        <v>162</v>
      </c>
      <c r="K134" s="71" t="s">
        <v>163</v>
      </c>
      <c r="L134" s="75"/>
      <c r="M134" s="61">
        <v>1</v>
      </c>
      <c r="N134" s="4"/>
    </row>
    <row r="135" spans="2:14" ht="28.8">
      <c r="B135" s="59">
        <v>61</v>
      </c>
      <c r="C135" s="70" t="s">
        <v>158</v>
      </c>
      <c r="D135" s="61">
        <v>2</v>
      </c>
      <c r="E135" s="64" t="s">
        <v>140</v>
      </c>
      <c r="F135" s="73" t="s">
        <v>164</v>
      </c>
      <c r="G135" s="65">
        <v>0.03</v>
      </c>
      <c r="H135" s="66">
        <f>G135*0.93</f>
        <v>0.0279</v>
      </c>
      <c r="I135" s="74">
        <v>8</v>
      </c>
      <c r="J135" s="71" t="s">
        <v>165</v>
      </c>
      <c r="K135" s="71" t="s">
        <v>166</v>
      </c>
      <c r="L135" s="75"/>
      <c r="M135" s="61">
        <v>1</v>
      </c>
      <c r="N135" s="4"/>
    </row>
    <row r="136" spans="2:13" ht="15">
      <c r="B136" s="59">
        <v>62</v>
      </c>
      <c r="C136" s="70" t="s">
        <v>158</v>
      </c>
      <c r="D136" s="70">
        <v>4</v>
      </c>
      <c r="E136" s="70" t="s">
        <v>167</v>
      </c>
      <c r="F136" s="76" t="s">
        <v>168</v>
      </c>
      <c r="G136" s="79">
        <v>0.15</v>
      </c>
      <c r="H136" s="70">
        <v>0.11</v>
      </c>
      <c r="I136" s="79">
        <v>60</v>
      </c>
      <c r="J136" s="70"/>
      <c r="K136" s="70"/>
      <c r="L136" s="70"/>
      <c r="M136" s="61">
        <v>1</v>
      </c>
    </row>
    <row r="137" spans="2:13" ht="15">
      <c r="B137" s="59">
        <v>63</v>
      </c>
      <c r="C137" s="70" t="s">
        <v>158</v>
      </c>
      <c r="D137" s="70">
        <v>2</v>
      </c>
      <c r="E137" s="70" t="s">
        <v>167</v>
      </c>
      <c r="F137" s="76" t="s">
        <v>164</v>
      </c>
      <c r="G137" s="79">
        <v>0.06</v>
      </c>
      <c r="H137" s="70">
        <v>0.057</v>
      </c>
      <c r="I137" s="79">
        <v>30</v>
      </c>
      <c r="J137" s="70"/>
      <c r="K137" s="70"/>
      <c r="L137" s="70"/>
      <c r="M137" s="61">
        <v>1</v>
      </c>
    </row>
    <row r="138" spans="2:13" ht="15">
      <c r="B138" s="59">
        <v>64</v>
      </c>
      <c r="C138" s="70" t="s">
        <v>158</v>
      </c>
      <c r="D138" s="70">
        <v>3</v>
      </c>
      <c r="E138" s="70" t="s">
        <v>159</v>
      </c>
      <c r="F138" s="76" t="s">
        <v>169</v>
      </c>
      <c r="G138" s="79">
        <v>0.55</v>
      </c>
      <c r="H138" s="70">
        <v>0.05</v>
      </c>
      <c r="I138" s="79">
        <v>30</v>
      </c>
      <c r="J138" s="70"/>
      <c r="K138" s="70"/>
      <c r="L138" s="70"/>
      <c r="M138" s="61">
        <v>1</v>
      </c>
    </row>
    <row r="139" spans="2:13" ht="14.4">
      <c r="B139" s="59">
        <v>65</v>
      </c>
      <c r="C139" s="70" t="s">
        <v>158</v>
      </c>
      <c r="D139" s="70">
        <v>1</v>
      </c>
      <c r="E139" s="70" t="s">
        <v>170</v>
      </c>
      <c r="F139" s="70" t="s">
        <v>157</v>
      </c>
      <c r="G139" s="71">
        <v>0.0855</v>
      </c>
      <c r="H139" s="70">
        <v>0.08</v>
      </c>
      <c r="I139" s="71">
        <v>45</v>
      </c>
      <c r="J139" s="70">
        <v>20.404108</v>
      </c>
      <c r="K139" s="70">
        <v>81.036552</v>
      </c>
      <c r="L139" s="70"/>
      <c r="M139" s="61">
        <v>1</v>
      </c>
    </row>
    <row r="140" spans="2:13" ht="15">
      <c r="B140" s="59">
        <v>66</v>
      </c>
      <c r="C140" s="70" t="s">
        <v>158</v>
      </c>
      <c r="D140" s="70">
        <v>1</v>
      </c>
      <c r="E140" s="70" t="s">
        <v>171</v>
      </c>
      <c r="F140" s="70" t="s">
        <v>172</v>
      </c>
      <c r="G140" s="79">
        <v>0.06</v>
      </c>
      <c r="H140" s="70">
        <v>0.057</v>
      </c>
      <c r="I140" s="79">
        <v>30</v>
      </c>
      <c r="J140" s="70">
        <v>20.411109</v>
      </c>
      <c r="K140" s="70">
        <v>81.035072</v>
      </c>
      <c r="L140" s="70"/>
      <c r="M140" s="61">
        <v>1</v>
      </c>
    </row>
    <row r="141" spans="2:13" ht="14.4">
      <c r="B141" s="59">
        <v>67</v>
      </c>
      <c r="C141" s="70" t="s">
        <v>158</v>
      </c>
      <c r="D141" s="70">
        <v>1</v>
      </c>
      <c r="E141" s="70" t="s">
        <v>173</v>
      </c>
      <c r="F141" s="70" t="s">
        <v>157</v>
      </c>
      <c r="G141" s="71">
        <v>0.0855</v>
      </c>
      <c r="H141" s="70">
        <v>0.08</v>
      </c>
      <c r="I141" s="71">
        <v>45</v>
      </c>
      <c r="J141" s="70">
        <v>20.402779</v>
      </c>
      <c r="K141" s="70">
        <v>81.031196</v>
      </c>
      <c r="L141" s="70"/>
      <c r="M141" s="61">
        <v>1</v>
      </c>
    </row>
    <row r="142" spans="2:13" ht="14.4">
      <c r="B142" s="59">
        <v>68</v>
      </c>
      <c r="C142" s="70" t="s">
        <v>158</v>
      </c>
      <c r="D142" s="70">
        <v>1</v>
      </c>
      <c r="E142" s="70" t="s">
        <v>174</v>
      </c>
      <c r="F142" s="70" t="s">
        <v>157</v>
      </c>
      <c r="G142" s="71">
        <v>0.0855</v>
      </c>
      <c r="H142" s="70">
        <v>0.08</v>
      </c>
      <c r="I142" s="71">
        <v>45</v>
      </c>
      <c r="J142" s="70">
        <v>20.403109</v>
      </c>
      <c r="K142" s="70">
        <v>81.030712</v>
      </c>
      <c r="L142" s="70"/>
      <c r="M142" s="61">
        <v>1</v>
      </c>
    </row>
    <row r="143" spans="2:13" ht="14.4">
      <c r="B143" s="59">
        <v>69</v>
      </c>
      <c r="C143" s="70" t="s">
        <v>158</v>
      </c>
      <c r="D143" s="70">
        <v>1</v>
      </c>
      <c r="E143" s="70" t="s">
        <v>175</v>
      </c>
      <c r="F143" s="70" t="s">
        <v>157</v>
      </c>
      <c r="G143" s="71">
        <v>0.0855</v>
      </c>
      <c r="H143" s="70">
        <v>0.08</v>
      </c>
      <c r="I143" s="71">
        <v>45</v>
      </c>
      <c r="J143" s="70">
        <v>20.40512</v>
      </c>
      <c r="K143" s="70">
        <v>81.030614</v>
      </c>
      <c r="L143" s="70"/>
      <c r="M143" s="61">
        <v>1</v>
      </c>
    </row>
    <row r="144" spans="2:13" ht="15">
      <c r="B144" s="59">
        <v>70</v>
      </c>
      <c r="C144" s="70" t="s">
        <v>176</v>
      </c>
      <c r="D144" s="70">
        <v>1</v>
      </c>
      <c r="E144" s="70" t="s">
        <v>127</v>
      </c>
      <c r="F144" s="70" t="s">
        <v>157</v>
      </c>
      <c r="G144" s="78">
        <v>0.6599</v>
      </c>
      <c r="H144" s="78">
        <v>0.6</v>
      </c>
      <c r="I144" s="78">
        <v>310</v>
      </c>
      <c r="J144" s="70">
        <v>20.404108</v>
      </c>
      <c r="K144" s="70">
        <v>81.036552</v>
      </c>
      <c r="L144" s="70"/>
      <c r="M144" s="61">
        <v>1</v>
      </c>
    </row>
    <row r="145" spans="2:13" ht="15">
      <c r="B145" s="59">
        <v>71</v>
      </c>
      <c r="C145" s="70" t="s">
        <v>177</v>
      </c>
      <c r="D145" s="70">
        <v>1</v>
      </c>
      <c r="E145" s="70" t="s">
        <v>171</v>
      </c>
      <c r="F145" s="70" t="s">
        <v>178</v>
      </c>
      <c r="G145" s="70">
        <v>10.25</v>
      </c>
      <c r="H145" s="70">
        <v>9.5325</v>
      </c>
      <c r="I145" s="70">
        <v>4940</v>
      </c>
      <c r="J145" s="70">
        <v>20.411314</v>
      </c>
      <c r="K145" s="70">
        <v>81.035012</v>
      </c>
      <c r="L145" s="70"/>
      <c r="M145" s="61">
        <v>1</v>
      </c>
    </row>
    <row r="146" spans="2:13" ht="15">
      <c r="B146" s="59">
        <v>72</v>
      </c>
      <c r="C146" s="77" t="s">
        <v>179</v>
      </c>
      <c r="D146" s="70">
        <v>1</v>
      </c>
      <c r="E146" s="70" t="s">
        <v>180</v>
      </c>
      <c r="F146" s="70" t="s">
        <v>181</v>
      </c>
      <c r="G146" s="79">
        <v>6</v>
      </c>
      <c r="H146" s="70">
        <v>2.5</v>
      </c>
      <c r="I146" s="79">
        <v>1295</v>
      </c>
      <c r="J146" s="70">
        <v>20.40614</v>
      </c>
      <c r="K146" s="70">
        <v>81.031355</v>
      </c>
      <c r="L146" s="70"/>
      <c r="M146" s="61">
        <v>1</v>
      </c>
    </row>
    <row r="147" spans="2:13" ht="15">
      <c r="B147" s="59">
        <v>73</v>
      </c>
      <c r="C147" s="79" t="s">
        <v>182</v>
      </c>
      <c r="D147" s="70">
        <v>1</v>
      </c>
      <c r="E147" s="70" t="s">
        <v>159</v>
      </c>
      <c r="F147" s="76" t="s">
        <v>183</v>
      </c>
      <c r="G147" s="79">
        <v>6</v>
      </c>
      <c r="H147" s="70">
        <v>2.5</v>
      </c>
      <c r="I147" s="79">
        <v>1295</v>
      </c>
      <c r="J147" s="70"/>
      <c r="K147" s="70"/>
      <c r="L147" s="70"/>
      <c r="M147" s="61">
        <v>1</v>
      </c>
    </row>
    <row r="148" spans="2:13" ht="15">
      <c r="B148" s="59">
        <v>74</v>
      </c>
      <c r="C148" s="70" t="s">
        <v>182</v>
      </c>
      <c r="D148" s="70">
        <v>1</v>
      </c>
      <c r="E148" s="70" t="s">
        <v>184</v>
      </c>
      <c r="F148" s="70" t="s">
        <v>185</v>
      </c>
      <c r="G148" s="79">
        <v>6</v>
      </c>
      <c r="H148" s="70">
        <v>2.5</v>
      </c>
      <c r="I148" s="79">
        <v>1295</v>
      </c>
      <c r="J148" s="70"/>
      <c r="K148" s="70"/>
      <c r="L148" s="70"/>
      <c r="M148" s="61">
        <v>1</v>
      </c>
    </row>
    <row r="149" spans="2:13" ht="15">
      <c r="B149" s="59">
        <v>75</v>
      </c>
      <c r="C149" s="70" t="s">
        <v>182</v>
      </c>
      <c r="D149" s="70">
        <v>1</v>
      </c>
      <c r="E149" s="70" t="s">
        <v>129</v>
      </c>
      <c r="F149" s="70" t="s">
        <v>185</v>
      </c>
      <c r="G149" s="79">
        <v>6</v>
      </c>
      <c r="H149" s="70">
        <v>2.5</v>
      </c>
      <c r="I149" s="79">
        <v>1295</v>
      </c>
      <c r="J149" s="70">
        <v>20.403925</v>
      </c>
      <c r="K149" s="70">
        <v>81.032155</v>
      </c>
      <c r="L149" s="70"/>
      <c r="M149" s="61">
        <v>1</v>
      </c>
    </row>
    <row r="150" spans="2:13" ht="15">
      <c r="B150" s="59">
        <v>76</v>
      </c>
      <c r="C150" s="79" t="s">
        <v>186</v>
      </c>
      <c r="D150" s="70">
        <v>1</v>
      </c>
      <c r="E150" s="70" t="s">
        <v>159</v>
      </c>
      <c r="F150" s="76" t="s">
        <v>187</v>
      </c>
      <c r="G150" s="79">
        <v>1.61</v>
      </c>
      <c r="H150" s="70">
        <v>1.52</v>
      </c>
      <c r="I150" s="79">
        <v>800</v>
      </c>
      <c r="J150" s="70"/>
      <c r="K150" s="70"/>
      <c r="L150" s="70"/>
      <c r="M150" s="61">
        <v>1</v>
      </c>
    </row>
    <row r="151" spans="2:13" ht="14.4">
      <c r="B151" s="59">
        <v>77</v>
      </c>
      <c r="C151" s="80" t="s">
        <v>188</v>
      </c>
      <c r="D151" s="70">
        <v>1</v>
      </c>
      <c r="E151" s="61" t="s">
        <v>189</v>
      </c>
      <c r="F151" s="72">
        <v>2.01</v>
      </c>
      <c r="G151" s="71">
        <v>1.5033</v>
      </c>
      <c r="H151" s="70">
        <v>1.41</v>
      </c>
      <c r="I151" s="71">
        <v>800</v>
      </c>
      <c r="J151" s="70"/>
      <c r="K151" s="70"/>
      <c r="L151" s="72">
        <v>2.01</v>
      </c>
      <c r="M151" s="61">
        <v>1</v>
      </c>
    </row>
    <row r="152" spans="2:14" ht="14.4">
      <c r="B152" s="59">
        <v>78</v>
      </c>
      <c r="C152" s="80" t="s">
        <v>188</v>
      </c>
      <c r="D152" s="61">
        <v>1</v>
      </c>
      <c r="E152" s="64" t="s">
        <v>190</v>
      </c>
      <c r="F152" s="81">
        <v>0.9</v>
      </c>
      <c r="G152" s="65">
        <v>1.1</v>
      </c>
      <c r="H152" s="66">
        <f t="shared" si="0"/>
        <v>1.023</v>
      </c>
      <c r="I152" s="67">
        <v>1664</v>
      </c>
      <c r="J152" s="68">
        <v>20.404535</v>
      </c>
      <c r="K152" s="68">
        <v>81.035616</v>
      </c>
      <c r="L152" s="81">
        <v>0.9</v>
      </c>
      <c r="M152" s="61">
        <v>1</v>
      </c>
      <c r="N152" s="4"/>
    </row>
    <row r="153" spans="2:14" ht="14.4">
      <c r="B153" s="59">
        <v>79</v>
      </c>
      <c r="C153" s="80" t="s">
        <v>188</v>
      </c>
      <c r="D153" s="61">
        <v>1</v>
      </c>
      <c r="E153" s="64" t="s">
        <v>191</v>
      </c>
      <c r="F153" s="81">
        <v>0.9</v>
      </c>
      <c r="G153" s="65">
        <v>1.1</v>
      </c>
      <c r="H153" s="66">
        <f t="shared" si="0"/>
        <v>1.023</v>
      </c>
      <c r="I153" s="67">
        <v>1664</v>
      </c>
      <c r="J153" s="68" t="s">
        <v>192</v>
      </c>
      <c r="K153" s="68" t="s">
        <v>193</v>
      </c>
      <c r="L153" s="81">
        <v>0.9</v>
      </c>
      <c r="M153" s="61">
        <v>1</v>
      </c>
      <c r="N153" s="4"/>
    </row>
    <row r="154" spans="2:14" ht="14.4">
      <c r="B154" s="59">
        <v>80</v>
      </c>
      <c r="C154" s="80" t="s">
        <v>188</v>
      </c>
      <c r="D154" s="61">
        <v>1</v>
      </c>
      <c r="E154" s="64" t="s">
        <v>194</v>
      </c>
      <c r="F154" s="81">
        <v>0.9</v>
      </c>
      <c r="G154" s="65">
        <v>1.1</v>
      </c>
      <c r="H154" s="66">
        <f t="shared" si="0"/>
        <v>1.023</v>
      </c>
      <c r="I154" s="67">
        <v>1664</v>
      </c>
      <c r="J154" s="68" t="s">
        <v>195</v>
      </c>
      <c r="K154" s="68" t="s">
        <v>196</v>
      </c>
      <c r="L154" s="81">
        <v>0.9</v>
      </c>
      <c r="M154" s="61">
        <v>1</v>
      </c>
      <c r="N154" s="4"/>
    </row>
    <row r="155" spans="2:14" ht="28.8">
      <c r="B155" s="59">
        <v>81</v>
      </c>
      <c r="C155" s="80" t="s">
        <v>188</v>
      </c>
      <c r="D155" s="61">
        <v>1</v>
      </c>
      <c r="E155" s="82" t="s">
        <v>197</v>
      </c>
      <c r="F155" s="81">
        <v>0.9</v>
      </c>
      <c r="G155" s="65">
        <v>1.1</v>
      </c>
      <c r="H155" s="66">
        <f t="shared" si="0"/>
        <v>1.023</v>
      </c>
      <c r="I155" s="67">
        <v>1664</v>
      </c>
      <c r="J155" s="68" t="s">
        <v>198</v>
      </c>
      <c r="K155" s="68" t="s">
        <v>199</v>
      </c>
      <c r="L155" s="81">
        <v>0.9</v>
      </c>
      <c r="M155" s="61">
        <v>1</v>
      </c>
      <c r="N155" s="4"/>
    </row>
    <row r="156" spans="2:14" ht="14.4">
      <c r="B156" s="59">
        <v>82</v>
      </c>
      <c r="C156" s="80" t="s">
        <v>188</v>
      </c>
      <c r="D156" s="61">
        <v>1</v>
      </c>
      <c r="E156" s="82" t="s">
        <v>200</v>
      </c>
      <c r="F156" s="81">
        <v>0.9</v>
      </c>
      <c r="G156" s="65">
        <v>1.1</v>
      </c>
      <c r="H156" s="66">
        <f t="shared" si="0"/>
        <v>1.023</v>
      </c>
      <c r="I156" s="67">
        <v>1664</v>
      </c>
      <c r="J156" s="68" t="s">
        <v>201</v>
      </c>
      <c r="K156" s="68" t="s">
        <v>202</v>
      </c>
      <c r="L156" s="81">
        <v>0.9</v>
      </c>
      <c r="M156" s="61">
        <v>1</v>
      </c>
      <c r="N156" s="4"/>
    </row>
    <row r="157" spans="2:14" ht="28.8">
      <c r="B157" s="59">
        <v>83</v>
      </c>
      <c r="C157" s="80" t="s">
        <v>188</v>
      </c>
      <c r="D157" s="61">
        <v>1</v>
      </c>
      <c r="E157" s="82" t="s">
        <v>203</v>
      </c>
      <c r="F157" s="81">
        <v>0.9</v>
      </c>
      <c r="G157" s="65">
        <v>1.1</v>
      </c>
      <c r="H157" s="66">
        <f t="shared" si="0"/>
        <v>1.023</v>
      </c>
      <c r="I157" s="67">
        <v>1664</v>
      </c>
      <c r="J157" s="68" t="s">
        <v>204</v>
      </c>
      <c r="K157" s="68" t="s">
        <v>205</v>
      </c>
      <c r="L157" s="81">
        <v>0.9</v>
      </c>
      <c r="M157" s="61">
        <v>1</v>
      </c>
      <c r="N157" s="4"/>
    </row>
    <row r="158" spans="2:14" ht="28.8">
      <c r="B158" s="59">
        <v>84</v>
      </c>
      <c r="C158" s="80" t="s">
        <v>188</v>
      </c>
      <c r="D158" s="61">
        <v>1</v>
      </c>
      <c r="E158" s="82" t="s">
        <v>206</v>
      </c>
      <c r="F158" s="81">
        <v>0.9</v>
      </c>
      <c r="G158" s="65">
        <v>1.1</v>
      </c>
      <c r="H158" s="66">
        <f t="shared" si="0"/>
        <v>1.023</v>
      </c>
      <c r="I158" s="67">
        <v>1664</v>
      </c>
      <c r="J158" s="68" t="s">
        <v>207</v>
      </c>
      <c r="K158" s="68" t="s">
        <v>208</v>
      </c>
      <c r="L158" s="81">
        <v>0.9</v>
      </c>
      <c r="M158" s="61">
        <v>1</v>
      </c>
      <c r="N158" s="4"/>
    </row>
    <row r="159" spans="2:14" ht="28.8">
      <c r="B159" s="59">
        <v>85</v>
      </c>
      <c r="C159" s="80" t="s">
        <v>188</v>
      </c>
      <c r="D159" s="61">
        <v>1</v>
      </c>
      <c r="E159" s="82" t="s">
        <v>209</v>
      </c>
      <c r="F159" s="81">
        <v>0.9</v>
      </c>
      <c r="G159" s="65">
        <v>1.1</v>
      </c>
      <c r="H159" s="66">
        <f t="shared" si="0"/>
        <v>1.023</v>
      </c>
      <c r="I159" s="67">
        <v>1664</v>
      </c>
      <c r="J159" s="68" t="s">
        <v>210</v>
      </c>
      <c r="K159" s="68" t="s">
        <v>211</v>
      </c>
      <c r="L159" s="81">
        <v>0.9</v>
      </c>
      <c r="M159" s="61">
        <v>1</v>
      </c>
      <c r="N159" s="4"/>
    </row>
    <row r="160" spans="2:14" ht="28.8">
      <c r="B160" s="59">
        <v>86</v>
      </c>
      <c r="C160" s="80" t="s">
        <v>188</v>
      </c>
      <c r="D160" s="61">
        <v>1</v>
      </c>
      <c r="E160" s="82" t="s">
        <v>212</v>
      </c>
      <c r="F160" s="81">
        <v>0.9</v>
      </c>
      <c r="G160" s="65">
        <v>1.1</v>
      </c>
      <c r="H160" s="66">
        <f t="shared" si="0"/>
        <v>1.023</v>
      </c>
      <c r="I160" s="67">
        <v>1664</v>
      </c>
      <c r="J160" s="68" t="s">
        <v>213</v>
      </c>
      <c r="K160" s="68" t="s">
        <v>214</v>
      </c>
      <c r="L160" s="81">
        <v>0.9</v>
      </c>
      <c r="M160" s="61">
        <v>1</v>
      </c>
      <c r="N160" s="4"/>
    </row>
    <row r="161" spans="2:14" ht="28.8">
      <c r="B161" s="59">
        <v>87</v>
      </c>
      <c r="C161" s="80" t="s">
        <v>188</v>
      </c>
      <c r="D161" s="61">
        <v>1</v>
      </c>
      <c r="E161" s="82" t="s">
        <v>215</v>
      </c>
      <c r="F161" s="81">
        <v>0.9</v>
      </c>
      <c r="G161" s="65">
        <v>1.1</v>
      </c>
      <c r="H161" s="66">
        <f t="shared" si="0"/>
        <v>1.023</v>
      </c>
      <c r="I161" s="67">
        <v>1664</v>
      </c>
      <c r="J161" s="68" t="s">
        <v>216</v>
      </c>
      <c r="K161" s="68" t="s">
        <v>217</v>
      </c>
      <c r="L161" s="81">
        <v>0.9</v>
      </c>
      <c r="M161" s="61">
        <v>1</v>
      </c>
      <c r="N161" s="4"/>
    </row>
    <row r="162" spans="2:14" ht="14.4">
      <c r="B162" s="59">
        <v>88</v>
      </c>
      <c r="C162" s="80" t="s">
        <v>188</v>
      </c>
      <c r="D162" s="61">
        <v>1</v>
      </c>
      <c r="E162" s="82" t="s">
        <v>218</v>
      </c>
      <c r="F162" s="81">
        <v>0.9</v>
      </c>
      <c r="G162" s="65">
        <v>1.1</v>
      </c>
      <c r="H162" s="66">
        <f t="shared" si="0"/>
        <v>1.023</v>
      </c>
      <c r="I162" s="67">
        <v>1664</v>
      </c>
      <c r="J162" s="68" t="s">
        <v>219</v>
      </c>
      <c r="K162" s="68" t="s">
        <v>220</v>
      </c>
      <c r="L162" s="81">
        <v>0.9</v>
      </c>
      <c r="M162" s="61">
        <v>1</v>
      </c>
      <c r="N162" s="4"/>
    </row>
    <row r="163" spans="2:13" ht="14.4">
      <c r="B163" s="59">
        <v>89</v>
      </c>
      <c r="C163" s="80" t="s">
        <v>188</v>
      </c>
      <c r="D163" s="61">
        <v>1</v>
      </c>
      <c r="E163" s="83" t="s">
        <v>221</v>
      </c>
      <c r="F163" s="84">
        <v>1.45</v>
      </c>
      <c r="G163" s="84">
        <v>1.9334</v>
      </c>
      <c r="H163" s="84">
        <f>G151*0.93</f>
        <v>1.398069</v>
      </c>
      <c r="I163" s="84">
        <v>890</v>
      </c>
      <c r="J163" s="70"/>
      <c r="K163" s="70"/>
      <c r="L163" s="84">
        <v>1.45</v>
      </c>
      <c r="M163" s="61">
        <v>1</v>
      </c>
    </row>
    <row r="164" spans="2:13" ht="14.4">
      <c r="B164" s="59">
        <v>90</v>
      </c>
      <c r="C164" s="80" t="s">
        <v>188</v>
      </c>
      <c r="D164" s="70">
        <v>1</v>
      </c>
      <c r="E164" s="61" t="s">
        <v>222</v>
      </c>
      <c r="F164" s="73">
        <v>2.01</v>
      </c>
      <c r="G164" s="71">
        <v>1.5181</v>
      </c>
      <c r="H164" s="70">
        <v>1.42</v>
      </c>
      <c r="I164" s="71">
        <v>800</v>
      </c>
      <c r="J164" s="70"/>
      <c r="K164" s="70"/>
      <c r="L164" s="73">
        <v>2.01</v>
      </c>
      <c r="M164" s="61">
        <v>1</v>
      </c>
    </row>
    <row r="165" spans="2:13" ht="15">
      <c r="B165" s="59">
        <v>91</v>
      </c>
      <c r="C165" s="80" t="s">
        <v>188</v>
      </c>
      <c r="D165" s="61">
        <v>1</v>
      </c>
      <c r="E165" s="83" t="s">
        <v>223</v>
      </c>
      <c r="F165" s="76">
        <v>1.02</v>
      </c>
      <c r="G165" s="79">
        <v>0.8</v>
      </c>
      <c r="H165" s="70">
        <v>0.76</v>
      </c>
      <c r="I165" s="79">
        <v>353</v>
      </c>
      <c r="J165" s="70"/>
      <c r="K165" s="70"/>
      <c r="L165" s="76">
        <v>1.02</v>
      </c>
      <c r="M165" s="61">
        <v>1</v>
      </c>
    </row>
    <row r="166" spans="2:13" ht="27.6">
      <c r="B166" s="59">
        <v>92</v>
      </c>
      <c r="C166" s="80" t="s">
        <v>188</v>
      </c>
      <c r="D166" s="70">
        <v>1</v>
      </c>
      <c r="E166" s="61" t="s">
        <v>224</v>
      </c>
      <c r="F166" s="76">
        <v>2.3</v>
      </c>
      <c r="G166" s="79">
        <v>1.55</v>
      </c>
      <c r="H166" s="70">
        <v>1.52</v>
      </c>
      <c r="I166" s="79">
        <v>800</v>
      </c>
      <c r="J166" s="70"/>
      <c r="K166" s="70"/>
      <c r="L166" s="76">
        <v>2.3</v>
      </c>
      <c r="M166" s="61">
        <v>1</v>
      </c>
    </row>
    <row r="167" spans="2:13" ht="15">
      <c r="B167" s="59">
        <v>93</v>
      </c>
      <c r="C167" s="80" t="s">
        <v>188</v>
      </c>
      <c r="D167" s="61">
        <v>1</v>
      </c>
      <c r="E167" s="83" t="s">
        <v>225</v>
      </c>
      <c r="F167" s="76">
        <v>0.99</v>
      </c>
      <c r="G167" s="85">
        <v>0.8</v>
      </c>
      <c r="H167" s="70">
        <v>0.76</v>
      </c>
      <c r="I167" s="79">
        <v>386</v>
      </c>
      <c r="J167" s="70"/>
      <c r="K167" s="70"/>
      <c r="L167" s="76">
        <v>0.99</v>
      </c>
      <c r="M167" s="61">
        <v>1</v>
      </c>
    </row>
    <row r="168" spans="2:13" ht="15">
      <c r="B168" s="59">
        <v>94</v>
      </c>
      <c r="C168" s="80" t="s">
        <v>188</v>
      </c>
      <c r="D168" s="61">
        <v>1</v>
      </c>
      <c r="E168" s="83" t="s">
        <v>226</v>
      </c>
      <c r="F168" s="76">
        <v>0.58</v>
      </c>
      <c r="G168" s="79">
        <v>0.79</v>
      </c>
      <c r="H168" s="70">
        <v>0.75</v>
      </c>
      <c r="I168" s="79">
        <v>390</v>
      </c>
      <c r="J168" s="70"/>
      <c r="K168" s="70"/>
      <c r="L168" s="76">
        <v>0.58</v>
      </c>
      <c r="M168" s="61">
        <v>1</v>
      </c>
    </row>
    <row r="169" spans="2:13" ht="15">
      <c r="B169" s="59">
        <v>95</v>
      </c>
      <c r="C169" s="80" t="s">
        <v>188</v>
      </c>
      <c r="D169" s="61">
        <v>1</v>
      </c>
      <c r="E169" s="83" t="s">
        <v>227</v>
      </c>
      <c r="F169" s="76">
        <v>0.68</v>
      </c>
      <c r="G169" s="79">
        <v>0.6365</v>
      </c>
      <c r="H169" s="70">
        <v>0.63</v>
      </c>
      <c r="I169" s="79">
        <v>330</v>
      </c>
      <c r="J169" s="70"/>
      <c r="K169" s="70"/>
      <c r="L169" s="76">
        <v>0.68</v>
      </c>
      <c r="M169" s="61">
        <v>1</v>
      </c>
    </row>
    <row r="170" spans="2:13" ht="15">
      <c r="B170" s="59">
        <v>96</v>
      </c>
      <c r="C170" s="80" t="s">
        <v>188</v>
      </c>
      <c r="D170" s="61">
        <v>1</v>
      </c>
      <c r="E170" s="83" t="s">
        <v>228</v>
      </c>
      <c r="F170" s="76">
        <v>0.93</v>
      </c>
      <c r="G170" s="79">
        <v>0.5586</v>
      </c>
      <c r="H170" s="70">
        <v>0.54</v>
      </c>
      <c r="I170" s="79">
        <v>280</v>
      </c>
      <c r="J170" s="70"/>
      <c r="K170" s="70"/>
      <c r="L170" s="76">
        <v>0.93</v>
      </c>
      <c r="M170" s="61">
        <v>1</v>
      </c>
    </row>
    <row r="171" spans="2:13" ht="15">
      <c r="B171" s="59">
        <v>97</v>
      </c>
      <c r="C171" s="80" t="s">
        <v>188</v>
      </c>
      <c r="D171" s="61">
        <v>1</v>
      </c>
      <c r="E171" s="83" t="s">
        <v>229</v>
      </c>
      <c r="F171" s="76">
        <v>1.95</v>
      </c>
      <c r="G171" s="79">
        <v>1.6103</v>
      </c>
      <c r="H171" s="70">
        <v>1.52</v>
      </c>
      <c r="I171" s="79">
        <v>800</v>
      </c>
      <c r="J171" s="70"/>
      <c r="K171" s="70"/>
      <c r="L171" s="76">
        <v>1.95</v>
      </c>
      <c r="M171" s="61">
        <v>1</v>
      </c>
    </row>
    <row r="172" spans="2:13" ht="15">
      <c r="B172" s="59">
        <v>98</v>
      </c>
      <c r="C172" s="80" t="s">
        <v>188</v>
      </c>
      <c r="D172" s="70">
        <v>1</v>
      </c>
      <c r="E172" s="61" t="s">
        <v>230</v>
      </c>
      <c r="F172" s="76">
        <v>2.39</v>
      </c>
      <c r="G172" s="79">
        <v>1.61</v>
      </c>
      <c r="H172" s="70">
        <v>1.52</v>
      </c>
      <c r="I172" s="79">
        <v>800</v>
      </c>
      <c r="J172" s="70"/>
      <c r="K172" s="70"/>
      <c r="L172" s="76">
        <v>2.39</v>
      </c>
      <c r="M172" s="61">
        <v>1</v>
      </c>
    </row>
    <row r="173" spans="2:13" ht="15">
      <c r="B173" s="59">
        <v>99</v>
      </c>
      <c r="C173" s="80" t="s">
        <v>188</v>
      </c>
      <c r="D173" s="61">
        <v>1</v>
      </c>
      <c r="E173" s="83" t="s">
        <v>231</v>
      </c>
      <c r="F173" s="76">
        <v>1.68</v>
      </c>
      <c r="G173" s="79">
        <v>1.62</v>
      </c>
      <c r="H173" s="70">
        <v>1.52</v>
      </c>
      <c r="I173" s="79">
        <v>800</v>
      </c>
      <c r="J173" s="70"/>
      <c r="K173" s="70"/>
      <c r="L173" s="76">
        <v>1.68</v>
      </c>
      <c r="M173" s="61">
        <v>1</v>
      </c>
    </row>
    <row r="174" spans="2:13" ht="14.4">
      <c r="B174" s="59">
        <v>100</v>
      </c>
      <c r="C174" s="80" t="s">
        <v>188</v>
      </c>
      <c r="D174" s="61">
        <v>1</v>
      </c>
      <c r="E174" s="83" t="s">
        <v>232</v>
      </c>
      <c r="F174" s="84">
        <v>0.99</v>
      </c>
      <c r="G174" s="71">
        <v>0.8677</v>
      </c>
      <c r="H174" s="84">
        <f aca="true" t="shared" si="10" ref="H174:H175">G173*0.93</f>
        <v>1.5066</v>
      </c>
      <c r="I174" s="84">
        <v>413</v>
      </c>
      <c r="J174" s="70"/>
      <c r="K174" s="70"/>
      <c r="L174" s="84">
        <v>0.99</v>
      </c>
      <c r="M174" s="61">
        <v>1</v>
      </c>
    </row>
    <row r="175" spans="2:13" ht="14.4">
      <c r="B175" s="59">
        <v>101</v>
      </c>
      <c r="C175" s="80" t="s">
        <v>188</v>
      </c>
      <c r="D175" s="61">
        <v>1</v>
      </c>
      <c r="E175" s="83" t="s">
        <v>233</v>
      </c>
      <c r="F175" s="84">
        <v>0.99</v>
      </c>
      <c r="G175" s="71">
        <v>0.8677</v>
      </c>
      <c r="H175" s="84">
        <f t="shared" si="10"/>
        <v>0.806961</v>
      </c>
      <c r="I175" s="84">
        <v>413</v>
      </c>
      <c r="J175" s="70"/>
      <c r="K175" s="70"/>
      <c r="L175" s="84">
        <v>0.99</v>
      </c>
      <c r="M175" s="61">
        <v>1</v>
      </c>
    </row>
    <row r="176" spans="2:13" ht="15.6">
      <c r="B176" s="59">
        <v>102</v>
      </c>
      <c r="C176" s="80" t="s">
        <v>188</v>
      </c>
      <c r="D176" s="61">
        <v>1</v>
      </c>
      <c r="E176" s="83" t="s">
        <v>234</v>
      </c>
      <c r="F176" s="76">
        <v>0.69</v>
      </c>
      <c r="G176" s="86">
        <v>0.5586</v>
      </c>
      <c r="H176" s="70">
        <f>G176*0.93</f>
        <v>0.519498</v>
      </c>
      <c r="I176" s="86">
        <v>294</v>
      </c>
      <c r="J176" s="70"/>
      <c r="K176" s="70"/>
      <c r="L176" s="76">
        <v>0.69</v>
      </c>
      <c r="M176" s="61">
        <v>1</v>
      </c>
    </row>
    <row r="177" spans="2:13" ht="28.8">
      <c r="B177" s="59">
        <v>103</v>
      </c>
      <c r="C177" s="80" t="s">
        <v>188</v>
      </c>
      <c r="D177" s="61">
        <v>1</v>
      </c>
      <c r="E177" s="83" t="s">
        <v>235</v>
      </c>
      <c r="F177" s="76">
        <v>1.52</v>
      </c>
      <c r="G177" s="86">
        <v>1.6103</v>
      </c>
      <c r="H177" s="70">
        <f aca="true" t="shared" si="11" ref="H177:H178">G177*0.93</f>
        <v>1.497579</v>
      </c>
      <c r="I177" s="86">
        <v>833</v>
      </c>
      <c r="J177" s="70"/>
      <c r="K177" s="70"/>
      <c r="L177" s="76">
        <v>1.52</v>
      </c>
      <c r="M177" s="61">
        <v>1</v>
      </c>
    </row>
    <row r="178" spans="2:13" ht="15.6">
      <c r="B178" s="59">
        <v>104</v>
      </c>
      <c r="C178" s="80" t="s">
        <v>188</v>
      </c>
      <c r="D178" s="61">
        <v>1</v>
      </c>
      <c r="E178" s="83" t="s">
        <v>236</v>
      </c>
      <c r="F178" s="76">
        <v>2.02</v>
      </c>
      <c r="G178" s="86">
        <v>1.6593</v>
      </c>
      <c r="H178" s="70">
        <f t="shared" si="11"/>
        <v>1.543149</v>
      </c>
      <c r="I178" s="86">
        <v>864</v>
      </c>
      <c r="J178" s="70"/>
      <c r="K178" s="70"/>
      <c r="L178" s="76">
        <v>2.02</v>
      </c>
      <c r="M178" s="61">
        <v>1</v>
      </c>
    </row>
    <row r="179" spans="2:13" ht="15">
      <c r="B179" s="59">
        <v>105</v>
      </c>
      <c r="C179" s="80" t="s">
        <v>188</v>
      </c>
      <c r="D179" s="61">
        <v>1</v>
      </c>
      <c r="E179" s="77" t="s">
        <v>237</v>
      </c>
      <c r="F179" s="70">
        <v>1</v>
      </c>
      <c r="G179" s="79">
        <v>0.5</v>
      </c>
      <c r="H179" s="70">
        <v>0.035</v>
      </c>
      <c r="I179" s="79">
        <v>32</v>
      </c>
      <c r="J179" s="70"/>
      <c r="K179" s="70"/>
      <c r="L179" s="70">
        <v>1</v>
      </c>
      <c r="M179" s="61">
        <v>1</v>
      </c>
    </row>
    <row r="180" spans="2:13" ht="15">
      <c r="B180" s="59">
        <v>106</v>
      </c>
      <c r="C180" s="80" t="s">
        <v>188</v>
      </c>
      <c r="D180" s="61">
        <v>1</v>
      </c>
      <c r="E180" s="87" t="s">
        <v>238</v>
      </c>
      <c r="F180" s="70">
        <v>0.8</v>
      </c>
      <c r="G180" s="79">
        <v>0.8</v>
      </c>
      <c r="H180" s="70">
        <v>0.76</v>
      </c>
      <c r="I180" s="79">
        <v>353</v>
      </c>
      <c r="J180" s="70"/>
      <c r="K180" s="70"/>
      <c r="L180" s="70">
        <v>0.8</v>
      </c>
      <c r="M180" s="61">
        <v>1</v>
      </c>
    </row>
    <row r="181" spans="2:13" ht="15">
      <c r="B181" s="59">
        <v>107</v>
      </c>
      <c r="C181" s="80" t="s">
        <v>188</v>
      </c>
      <c r="D181" s="61">
        <v>1</v>
      </c>
      <c r="E181" s="87" t="s">
        <v>239</v>
      </c>
      <c r="F181" s="70">
        <v>0.488</v>
      </c>
      <c r="G181" s="85">
        <v>0.8</v>
      </c>
      <c r="H181" s="70">
        <v>0.76</v>
      </c>
      <c r="I181" s="79">
        <v>386</v>
      </c>
      <c r="J181" s="70"/>
      <c r="K181" s="70"/>
      <c r="L181" s="70">
        <v>0.488</v>
      </c>
      <c r="M181" s="61">
        <v>1</v>
      </c>
    </row>
    <row r="182" spans="2:13" ht="15">
      <c r="B182" s="59">
        <v>108</v>
      </c>
      <c r="C182" s="80" t="s">
        <v>188</v>
      </c>
      <c r="D182" s="61">
        <v>1</v>
      </c>
      <c r="E182" s="87" t="s">
        <v>240</v>
      </c>
      <c r="F182" s="70">
        <v>0.45</v>
      </c>
      <c r="G182" s="79">
        <v>0.79</v>
      </c>
      <c r="H182" s="70">
        <v>0.75</v>
      </c>
      <c r="I182" s="79">
        <v>390</v>
      </c>
      <c r="J182" s="70"/>
      <c r="K182" s="70"/>
      <c r="L182" s="70">
        <v>0.45</v>
      </c>
      <c r="M182" s="61">
        <v>1</v>
      </c>
    </row>
    <row r="183" spans="2:13" ht="15">
      <c r="B183" s="59">
        <v>109</v>
      </c>
      <c r="C183" s="80" t="s">
        <v>188</v>
      </c>
      <c r="D183" s="61">
        <v>1</v>
      </c>
      <c r="E183" s="87" t="s">
        <v>241</v>
      </c>
      <c r="F183" s="70">
        <v>0.8</v>
      </c>
      <c r="G183" s="79">
        <v>0.6365</v>
      </c>
      <c r="H183" s="70">
        <v>0.63</v>
      </c>
      <c r="I183" s="79">
        <v>330</v>
      </c>
      <c r="J183" s="70"/>
      <c r="K183" s="70"/>
      <c r="L183" s="70">
        <v>0.8</v>
      </c>
      <c r="M183" s="61">
        <v>1</v>
      </c>
    </row>
    <row r="184" spans="2:13" ht="15">
      <c r="B184" s="59">
        <v>110</v>
      </c>
      <c r="C184" s="80" t="s">
        <v>188</v>
      </c>
      <c r="D184" s="61">
        <v>1</v>
      </c>
      <c r="E184" s="87" t="s">
        <v>238</v>
      </c>
      <c r="F184" s="70">
        <v>0.45</v>
      </c>
      <c r="G184" s="79">
        <v>0.5586</v>
      </c>
      <c r="H184" s="70">
        <v>0.54</v>
      </c>
      <c r="I184" s="79">
        <v>280</v>
      </c>
      <c r="J184" s="70"/>
      <c r="K184" s="70"/>
      <c r="L184" s="70">
        <v>0.45</v>
      </c>
      <c r="M184" s="61">
        <v>1</v>
      </c>
    </row>
    <row r="185" spans="2:13" ht="15">
      <c r="B185" s="59">
        <v>111</v>
      </c>
      <c r="C185" s="80" t="s">
        <v>188</v>
      </c>
      <c r="D185" s="61">
        <v>1</v>
      </c>
      <c r="E185" s="87" t="s">
        <v>242</v>
      </c>
      <c r="F185" s="70">
        <v>0.38</v>
      </c>
      <c r="G185" s="79">
        <v>1.6103</v>
      </c>
      <c r="H185" s="70">
        <v>1.52</v>
      </c>
      <c r="I185" s="79">
        <v>800</v>
      </c>
      <c r="J185" s="70">
        <v>20.398137</v>
      </c>
      <c r="K185" s="70">
        <v>81.038722</v>
      </c>
      <c r="L185" s="70">
        <v>0.38</v>
      </c>
      <c r="M185" s="61">
        <v>1</v>
      </c>
    </row>
    <row r="186" spans="2:13" ht="15">
      <c r="B186" s="59">
        <v>112</v>
      </c>
      <c r="C186" s="80" t="s">
        <v>188</v>
      </c>
      <c r="D186" s="61">
        <v>1</v>
      </c>
      <c r="E186" s="87" t="s">
        <v>243</v>
      </c>
      <c r="F186" s="70">
        <v>0.4</v>
      </c>
      <c r="G186" s="79">
        <v>1.62</v>
      </c>
      <c r="H186" s="70">
        <v>1.52</v>
      </c>
      <c r="I186" s="79">
        <v>800</v>
      </c>
      <c r="J186" s="70">
        <v>20.398114</v>
      </c>
      <c r="K186" s="70">
        <v>81.038021</v>
      </c>
      <c r="L186" s="70">
        <v>0.4</v>
      </c>
      <c r="M186" s="61">
        <v>1</v>
      </c>
    </row>
    <row r="187" spans="2:13" ht="15.6">
      <c r="B187" s="59">
        <v>113</v>
      </c>
      <c r="C187" s="80" t="s">
        <v>188</v>
      </c>
      <c r="D187" s="61">
        <v>1</v>
      </c>
      <c r="E187" s="87" t="s">
        <v>244</v>
      </c>
      <c r="F187" s="70">
        <v>0.46</v>
      </c>
      <c r="G187" s="86">
        <v>0.5586</v>
      </c>
      <c r="H187" s="70">
        <v>0.519498</v>
      </c>
      <c r="I187" s="86">
        <v>294</v>
      </c>
      <c r="J187" s="70">
        <v>20.397339</v>
      </c>
      <c r="K187" s="70">
        <v>81.036599</v>
      </c>
      <c r="L187" s="70">
        <v>0.46</v>
      </c>
      <c r="M187" s="61">
        <v>1</v>
      </c>
    </row>
    <row r="188" spans="2:13" ht="15">
      <c r="B188" s="59">
        <v>114</v>
      </c>
      <c r="C188" s="80" t="s">
        <v>188</v>
      </c>
      <c r="D188" s="61">
        <v>1</v>
      </c>
      <c r="E188" s="87" t="s">
        <v>124</v>
      </c>
      <c r="F188" s="70">
        <v>0.5</v>
      </c>
      <c r="G188" s="85">
        <v>0.8</v>
      </c>
      <c r="H188" s="70">
        <v>0.76</v>
      </c>
      <c r="I188" s="79">
        <v>386</v>
      </c>
      <c r="J188" s="70">
        <v>20.395623</v>
      </c>
      <c r="K188" s="70">
        <v>81.036576</v>
      </c>
      <c r="L188" s="70">
        <v>0.5</v>
      </c>
      <c r="M188" s="61">
        <v>1</v>
      </c>
    </row>
    <row r="189" spans="2:13" ht="15">
      <c r="B189" s="59">
        <v>115</v>
      </c>
      <c r="C189" s="80" t="s">
        <v>188</v>
      </c>
      <c r="D189" s="61">
        <v>1</v>
      </c>
      <c r="E189" s="87" t="s">
        <v>245</v>
      </c>
      <c r="F189" s="70">
        <v>0.87</v>
      </c>
      <c r="G189" s="85">
        <v>0.8</v>
      </c>
      <c r="H189" s="70">
        <v>0.76</v>
      </c>
      <c r="I189" s="79">
        <v>386</v>
      </c>
      <c r="J189" s="70">
        <v>20.395129</v>
      </c>
      <c r="K189" s="70">
        <v>81.035952</v>
      </c>
      <c r="L189" s="70">
        <v>0.87</v>
      </c>
      <c r="M189" s="61">
        <v>1</v>
      </c>
    </row>
    <row r="190" spans="2:13" ht="14.4">
      <c r="B190" s="59">
        <v>116</v>
      </c>
      <c r="C190" s="80" t="s">
        <v>188</v>
      </c>
      <c r="D190" s="61">
        <v>1</v>
      </c>
      <c r="E190" s="87" t="s">
        <v>119</v>
      </c>
      <c r="F190" s="70">
        <v>0.56</v>
      </c>
      <c r="G190" s="88">
        <v>1.8307</v>
      </c>
      <c r="H190" s="70">
        <f>G190*0.93</f>
        <v>1.702551</v>
      </c>
      <c r="I190" s="84">
        <v>834</v>
      </c>
      <c r="J190" s="70"/>
      <c r="K190" s="70"/>
      <c r="L190" s="70">
        <v>0.56</v>
      </c>
      <c r="M190" s="61">
        <v>1</v>
      </c>
    </row>
    <row r="191" spans="2:13" ht="15">
      <c r="B191" s="59">
        <v>117</v>
      </c>
      <c r="C191" s="80" t="s">
        <v>188</v>
      </c>
      <c r="D191" s="61">
        <v>1</v>
      </c>
      <c r="E191" s="87" t="s">
        <v>120</v>
      </c>
      <c r="F191" s="70">
        <v>0.98</v>
      </c>
      <c r="G191" s="88">
        <v>1.8307</v>
      </c>
      <c r="H191" s="70">
        <f aca="true" t="shared" si="12" ref="H191">G191*0.93</f>
        <v>1.702551</v>
      </c>
      <c r="I191" s="89">
        <v>341</v>
      </c>
      <c r="J191" s="70"/>
      <c r="K191" s="70"/>
      <c r="L191" s="70">
        <v>0.98</v>
      </c>
      <c r="M191" s="61">
        <v>1</v>
      </c>
    </row>
    <row r="192" spans="2:13" ht="14.4">
      <c r="B192" s="59">
        <v>118</v>
      </c>
      <c r="C192" s="80" t="s">
        <v>188</v>
      </c>
      <c r="D192" s="61">
        <v>1</v>
      </c>
      <c r="E192" s="87" t="s">
        <v>246</v>
      </c>
      <c r="F192" s="70">
        <v>0.67</v>
      </c>
      <c r="G192" s="63">
        <v>0.712</v>
      </c>
      <c r="H192" s="84">
        <f aca="true" t="shared" si="13" ref="H192">G191*0.93</f>
        <v>1.702551</v>
      </c>
      <c r="I192" s="89">
        <v>405</v>
      </c>
      <c r="J192" s="70"/>
      <c r="K192" s="70"/>
      <c r="L192" s="70">
        <v>0.67</v>
      </c>
      <c r="M192" s="61">
        <v>1</v>
      </c>
    </row>
    <row r="193" spans="2:13" ht="14.4">
      <c r="B193" s="59">
        <v>119</v>
      </c>
      <c r="C193" s="80" t="s">
        <v>188</v>
      </c>
      <c r="D193" s="61">
        <v>1</v>
      </c>
      <c r="E193" s="87" t="s">
        <v>121</v>
      </c>
      <c r="F193" s="70">
        <v>0.68</v>
      </c>
      <c r="G193" s="88">
        <v>0.518</v>
      </c>
      <c r="H193" s="84">
        <f>G193*0.93</f>
        <v>0.48174</v>
      </c>
      <c r="I193" s="84">
        <v>294</v>
      </c>
      <c r="J193" s="70"/>
      <c r="K193" s="70"/>
      <c r="L193" s="70">
        <v>0.68</v>
      </c>
      <c r="M193" s="61">
        <v>1</v>
      </c>
    </row>
    <row r="194" spans="2:13" ht="26.4">
      <c r="B194" s="59">
        <v>120</v>
      </c>
      <c r="C194" s="80" t="s">
        <v>188</v>
      </c>
      <c r="D194" s="61">
        <v>1</v>
      </c>
      <c r="E194" s="87" t="s">
        <v>247</v>
      </c>
      <c r="F194" s="70">
        <v>0.78</v>
      </c>
      <c r="G194" s="88">
        <v>0.518</v>
      </c>
      <c r="H194" s="84">
        <f>G193*0.93</f>
        <v>0.48174</v>
      </c>
      <c r="I194" s="84">
        <v>294</v>
      </c>
      <c r="J194" s="70"/>
      <c r="K194" s="70"/>
      <c r="L194" s="70">
        <v>0.78</v>
      </c>
      <c r="M194" s="61">
        <v>1</v>
      </c>
    </row>
    <row r="195" spans="2:13" ht="26.4">
      <c r="B195" s="59">
        <v>121</v>
      </c>
      <c r="C195" s="80" t="s">
        <v>188</v>
      </c>
      <c r="D195" s="61">
        <v>1</v>
      </c>
      <c r="E195" s="87" t="s">
        <v>248</v>
      </c>
      <c r="F195" s="70">
        <v>0.4</v>
      </c>
      <c r="G195" s="88">
        <v>1.8307</v>
      </c>
      <c r="H195" s="84">
        <f>G195*0.93</f>
        <v>1.702551</v>
      </c>
      <c r="I195" s="84">
        <v>834</v>
      </c>
      <c r="J195" s="70">
        <v>20.405811</v>
      </c>
      <c r="K195" s="70">
        <v>81.037666</v>
      </c>
      <c r="L195" s="70">
        <v>0.4</v>
      </c>
      <c r="M195" s="61">
        <v>1</v>
      </c>
    </row>
    <row r="196" spans="2:13" ht="14.4">
      <c r="B196" s="59">
        <v>122</v>
      </c>
      <c r="C196" s="80" t="s">
        <v>188</v>
      </c>
      <c r="D196" s="61">
        <v>1</v>
      </c>
      <c r="E196" s="87" t="s">
        <v>249</v>
      </c>
      <c r="F196" s="70">
        <v>1.21</v>
      </c>
      <c r="G196" s="71">
        <v>1.6739</v>
      </c>
      <c r="H196" s="84">
        <f>G195*0.93</f>
        <v>1.702551</v>
      </c>
      <c r="I196" s="84">
        <v>810</v>
      </c>
      <c r="J196" s="70">
        <v>20.406933</v>
      </c>
      <c r="K196" s="70">
        <v>81.037357</v>
      </c>
      <c r="L196" s="70">
        <v>1.21</v>
      </c>
      <c r="M196" s="61">
        <v>1</v>
      </c>
    </row>
    <row r="197" spans="2:13" ht="14.4">
      <c r="B197" s="59">
        <v>123</v>
      </c>
      <c r="C197" s="80" t="s">
        <v>188</v>
      </c>
      <c r="D197" s="61">
        <v>1</v>
      </c>
      <c r="E197" s="87" t="s">
        <v>250</v>
      </c>
      <c r="F197" s="70">
        <v>0.87</v>
      </c>
      <c r="G197" s="71">
        <v>1.8754</v>
      </c>
      <c r="H197" s="84">
        <f>G197*0.93</f>
        <v>1.744122</v>
      </c>
      <c r="I197" s="84">
        <v>881</v>
      </c>
      <c r="J197" s="70">
        <v>20.406298</v>
      </c>
      <c r="K197" s="70">
        <v>81.034054</v>
      </c>
      <c r="L197" s="70">
        <v>0.87</v>
      </c>
      <c r="M197" s="61">
        <v>1</v>
      </c>
    </row>
    <row r="198" spans="2:13" ht="14.4">
      <c r="B198" s="59">
        <v>124</v>
      </c>
      <c r="C198" s="80" t="s">
        <v>188</v>
      </c>
      <c r="D198" s="61">
        <v>1</v>
      </c>
      <c r="E198" s="87" t="s">
        <v>251</v>
      </c>
      <c r="F198" s="70">
        <v>0.59</v>
      </c>
      <c r="G198" s="71">
        <v>1.6739</v>
      </c>
      <c r="H198" s="84">
        <f>G197*0.93</f>
        <v>1.744122</v>
      </c>
      <c r="I198" s="84">
        <v>815</v>
      </c>
      <c r="J198" s="70">
        <v>20.40633</v>
      </c>
      <c r="K198" s="70">
        <v>81.034026</v>
      </c>
      <c r="L198" s="70">
        <v>0.59</v>
      </c>
      <c r="M198" s="61">
        <v>1</v>
      </c>
    </row>
    <row r="199" spans="2:13" ht="14.4">
      <c r="B199" s="59">
        <v>125</v>
      </c>
      <c r="C199" s="80" t="s">
        <v>188</v>
      </c>
      <c r="D199" s="61">
        <v>1</v>
      </c>
      <c r="E199" s="87" t="s">
        <v>252</v>
      </c>
      <c r="F199" s="70">
        <v>0.56</v>
      </c>
      <c r="G199" s="71">
        <v>1.6739</v>
      </c>
      <c r="H199" s="84">
        <f>G198*0.93</f>
        <v>1.556727</v>
      </c>
      <c r="I199" s="84">
        <v>799</v>
      </c>
      <c r="J199" s="70">
        <v>20.40636</v>
      </c>
      <c r="K199" s="90">
        <v>81.03403</v>
      </c>
      <c r="L199" s="70">
        <v>0.56</v>
      </c>
      <c r="M199" s="61">
        <v>1</v>
      </c>
    </row>
    <row r="200" spans="2:13" ht="14.4">
      <c r="B200" s="59">
        <v>126</v>
      </c>
      <c r="C200" s="80" t="s">
        <v>188</v>
      </c>
      <c r="D200" s="61">
        <v>1</v>
      </c>
      <c r="E200" s="87" t="s">
        <v>253</v>
      </c>
      <c r="F200" s="70">
        <v>0.9</v>
      </c>
      <c r="G200" s="71">
        <v>1.6739</v>
      </c>
      <c r="H200" s="84">
        <f>G199*0.93</f>
        <v>1.556727</v>
      </c>
      <c r="I200" s="84">
        <v>812</v>
      </c>
      <c r="J200" s="70">
        <v>20.402561</v>
      </c>
      <c r="K200" s="70">
        <v>81.035603</v>
      </c>
      <c r="L200" s="70">
        <v>0.9</v>
      </c>
      <c r="M200" s="61">
        <v>1</v>
      </c>
    </row>
    <row r="201" spans="2:13" ht="26.4">
      <c r="B201" s="59">
        <v>127</v>
      </c>
      <c r="C201" s="80" t="s">
        <v>188</v>
      </c>
      <c r="D201" s="61">
        <v>1</v>
      </c>
      <c r="E201" s="87" t="s">
        <v>254</v>
      </c>
      <c r="F201" s="70">
        <v>2.024</v>
      </c>
      <c r="G201" s="71">
        <v>0.846</v>
      </c>
      <c r="H201" s="84">
        <f>G200*0.93</f>
        <v>1.556727</v>
      </c>
      <c r="I201" s="84">
        <v>385</v>
      </c>
      <c r="J201" s="70"/>
      <c r="K201" s="70"/>
      <c r="L201" s="70">
        <v>2.024</v>
      </c>
      <c r="M201" s="61">
        <v>1</v>
      </c>
    </row>
    <row r="202" spans="2:13" ht="26.4">
      <c r="B202" s="59">
        <v>128</v>
      </c>
      <c r="C202" s="80" t="s">
        <v>188</v>
      </c>
      <c r="D202" s="61">
        <v>1</v>
      </c>
      <c r="E202" s="87" t="s">
        <v>255</v>
      </c>
      <c r="F202" s="70">
        <v>0.8</v>
      </c>
      <c r="G202" s="71">
        <v>0.8677</v>
      </c>
      <c r="H202" s="84">
        <f>G201*0.93</f>
        <v>0.78678</v>
      </c>
      <c r="I202" s="84">
        <v>413</v>
      </c>
      <c r="J202" s="70"/>
      <c r="K202" s="70"/>
      <c r="L202" s="70">
        <v>0.8</v>
      </c>
      <c r="M202" s="61">
        <v>1</v>
      </c>
    </row>
    <row r="203" spans="2:13" ht="14.4">
      <c r="B203" s="59">
        <v>129</v>
      </c>
      <c r="C203" s="80" t="s">
        <v>188</v>
      </c>
      <c r="D203" s="61">
        <v>1</v>
      </c>
      <c r="E203" s="87" t="s">
        <v>256</v>
      </c>
      <c r="F203" s="70">
        <v>0.78</v>
      </c>
      <c r="G203" s="71">
        <v>1.1897</v>
      </c>
      <c r="H203" s="84">
        <f>G203*0.93</f>
        <v>1.106421</v>
      </c>
      <c r="I203" s="84">
        <v>567</v>
      </c>
      <c r="J203" s="70">
        <v>20.410239</v>
      </c>
      <c r="K203" s="70">
        <v>81.035996</v>
      </c>
      <c r="L203" s="70">
        <v>0.78</v>
      </c>
      <c r="M203" s="61">
        <v>1</v>
      </c>
    </row>
    <row r="204" spans="2:13" ht="26.4">
      <c r="B204" s="59">
        <v>130</v>
      </c>
      <c r="C204" s="80" t="s">
        <v>188</v>
      </c>
      <c r="D204" s="61">
        <v>1</v>
      </c>
      <c r="E204" s="87" t="s">
        <v>257</v>
      </c>
      <c r="F204" s="70">
        <v>0.9</v>
      </c>
      <c r="G204" s="71">
        <v>1.6739</v>
      </c>
      <c r="H204" s="84">
        <f>G204*0.93</f>
        <v>1.556727</v>
      </c>
      <c r="I204" s="84">
        <v>816</v>
      </c>
      <c r="J204" s="70">
        <v>20.404137</v>
      </c>
      <c r="K204" s="70">
        <v>81.037886</v>
      </c>
      <c r="L204" s="70">
        <v>0.9</v>
      </c>
      <c r="M204" s="61">
        <v>1</v>
      </c>
    </row>
    <row r="205" spans="2:13" ht="14.4">
      <c r="B205" s="59">
        <v>131</v>
      </c>
      <c r="C205" s="80" t="s">
        <v>188</v>
      </c>
      <c r="D205" s="61">
        <v>1</v>
      </c>
      <c r="E205" s="87" t="s">
        <v>258</v>
      </c>
      <c r="F205" s="70">
        <v>0.9</v>
      </c>
      <c r="G205" s="71">
        <v>1.6739</v>
      </c>
      <c r="H205" s="84">
        <f>G204*0.93</f>
        <v>1.556727</v>
      </c>
      <c r="I205" s="84">
        <v>788</v>
      </c>
      <c r="J205" s="70"/>
      <c r="K205" s="70"/>
      <c r="L205" s="70">
        <v>0.9</v>
      </c>
      <c r="M205" s="61">
        <v>1</v>
      </c>
    </row>
    <row r="206" spans="2:13" ht="14.4">
      <c r="B206" s="59">
        <v>132</v>
      </c>
      <c r="C206" s="80" t="s">
        <v>188</v>
      </c>
      <c r="D206" s="61">
        <v>1</v>
      </c>
      <c r="E206" s="87" t="s">
        <v>259</v>
      </c>
      <c r="F206" s="70">
        <v>0.8</v>
      </c>
      <c r="G206" s="71">
        <v>1.6739</v>
      </c>
      <c r="H206" s="84">
        <f>G205*0.93</f>
        <v>1.556727</v>
      </c>
      <c r="I206" s="84">
        <v>792</v>
      </c>
      <c r="J206" s="70"/>
      <c r="K206" s="70"/>
      <c r="L206" s="70">
        <v>0.8</v>
      </c>
      <c r="M206" s="61">
        <v>1</v>
      </c>
    </row>
    <row r="207" spans="2:13" ht="14.4">
      <c r="B207" s="59">
        <v>133</v>
      </c>
      <c r="C207" s="80" t="s">
        <v>188</v>
      </c>
      <c r="D207" s="61">
        <v>1</v>
      </c>
      <c r="E207" s="87" t="s">
        <v>129</v>
      </c>
      <c r="F207" s="70">
        <v>0.4</v>
      </c>
      <c r="G207" s="71">
        <v>0.6833</v>
      </c>
      <c r="H207" s="84">
        <f aca="true" t="shared" si="14" ref="H207:H214">G207*0.93</f>
        <v>0.635469</v>
      </c>
      <c r="I207" s="84">
        <v>312</v>
      </c>
      <c r="J207" s="70">
        <v>20.4035318</v>
      </c>
      <c r="K207" s="70">
        <v>81.031211</v>
      </c>
      <c r="L207" s="70">
        <v>0.4</v>
      </c>
      <c r="M207" s="61">
        <v>1</v>
      </c>
    </row>
    <row r="208" spans="2:13" ht="14.4">
      <c r="B208" s="59">
        <v>134</v>
      </c>
      <c r="C208" s="80" t="s">
        <v>188</v>
      </c>
      <c r="D208" s="61">
        <v>1</v>
      </c>
      <c r="E208" s="87" t="s">
        <v>173</v>
      </c>
      <c r="F208" s="70">
        <v>0.78</v>
      </c>
      <c r="G208" s="71">
        <v>1.9961</v>
      </c>
      <c r="H208" s="84">
        <f t="shared" si="14"/>
        <v>1.856373</v>
      </c>
      <c r="I208" s="84">
        <v>952</v>
      </c>
      <c r="J208" s="70">
        <v>20.401367</v>
      </c>
      <c r="K208" s="70">
        <v>81.031318</v>
      </c>
      <c r="L208" s="70">
        <v>0.78</v>
      </c>
      <c r="M208" s="61">
        <v>1</v>
      </c>
    </row>
    <row r="209" spans="2:13" ht="14.4">
      <c r="B209" s="59">
        <v>135</v>
      </c>
      <c r="C209" s="80" t="s">
        <v>188</v>
      </c>
      <c r="D209" s="61">
        <v>1</v>
      </c>
      <c r="E209" s="87" t="s">
        <v>260</v>
      </c>
      <c r="F209" s="70">
        <v>0.69</v>
      </c>
      <c r="G209" s="71">
        <v>1.6739</v>
      </c>
      <c r="H209" s="84">
        <f t="shared" si="14"/>
        <v>1.556727</v>
      </c>
      <c r="I209" s="84">
        <v>788</v>
      </c>
      <c r="J209" s="70">
        <v>20.40311</v>
      </c>
      <c r="K209" s="70">
        <v>81.030715</v>
      </c>
      <c r="L209" s="70">
        <v>0.69</v>
      </c>
      <c r="M209" s="61">
        <v>1</v>
      </c>
    </row>
    <row r="210" spans="2:13" ht="14.4">
      <c r="B210" s="59">
        <v>136</v>
      </c>
      <c r="C210" s="80" t="s">
        <v>188</v>
      </c>
      <c r="D210" s="61">
        <v>1</v>
      </c>
      <c r="E210" s="87" t="s">
        <v>175</v>
      </c>
      <c r="F210" s="70">
        <v>0.76</v>
      </c>
      <c r="G210" s="71">
        <v>0.8677</v>
      </c>
      <c r="H210" s="84">
        <f t="shared" si="14"/>
        <v>0.806961</v>
      </c>
      <c r="I210" s="84">
        <v>413</v>
      </c>
      <c r="J210" s="70">
        <v>20.404157</v>
      </c>
      <c r="K210" s="70">
        <v>81.030319</v>
      </c>
      <c r="L210" s="70">
        <v>0.76</v>
      </c>
      <c r="M210" s="61">
        <v>1</v>
      </c>
    </row>
    <row r="211" spans="2:13" ht="14.4">
      <c r="B211" s="59">
        <v>137</v>
      </c>
      <c r="C211" s="80" t="s">
        <v>188</v>
      </c>
      <c r="D211" s="61">
        <v>1</v>
      </c>
      <c r="E211" s="87" t="s">
        <v>261</v>
      </c>
      <c r="F211" s="70">
        <v>0.75</v>
      </c>
      <c r="G211" s="71">
        <v>1.8754</v>
      </c>
      <c r="H211" s="84">
        <f t="shared" si="14"/>
        <v>1.744122</v>
      </c>
      <c r="I211" s="84">
        <v>881</v>
      </c>
      <c r="J211" s="70">
        <v>20.412</v>
      </c>
      <c r="K211" s="70">
        <v>81.0337</v>
      </c>
      <c r="L211" s="70">
        <v>0.75</v>
      </c>
      <c r="M211" s="61">
        <v>1</v>
      </c>
    </row>
    <row r="212" spans="2:13" ht="14.4">
      <c r="B212" s="59">
        <v>138</v>
      </c>
      <c r="C212" s="80" t="s">
        <v>188</v>
      </c>
      <c r="D212" s="61">
        <v>1</v>
      </c>
      <c r="E212" s="87" t="s">
        <v>97</v>
      </c>
      <c r="F212" s="70">
        <v>0.76</v>
      </c>
      <c r="G212" s="71">
        <v>1.8754</v>
      </c>
      <c r="H212" s="84">
        <f t="shared" si="14"/>
        <v>1.744122</v>
      </c>
      <c r="I212" s="84">
        <v>881</v>
      </c>
      <c r="J212" s="70">
        <v>20.415</v>
      </c>
      <c r="K212" s="70">
        <v>81.03</v>
      </c>
      <c r="L212" s="70">
        <v>0.76</v>
      </c>
      <c r="M212" s="61">
        <v>1</v>
      </c>
    </row>
    <row r="213" spans="2:13" ht="14.4">
      <c r="B213" s="59">
        <v>139</v>
      </c>
      <c r="C213" s="80" t="s">
        <v>188</v>
      </c>
      <c r="D213" s="61">
        <v>1</v>
      </c>
      <c r="E213" s="87" t="s">
        <v>262</v>
      </c>
      <c r="F213" s="70">
        <v>0.76</v>
      </c>
      <c r="G213" s="71">
        <v>1.8754</v>
      </c>
      <c r="H213" s="84">
        <f t="shared" si="14"/>
        <v>1.744122</v>
      </c>
      <c r="I213" s="84">
        <v>881</v>
      </c>
      <c r="J213" s="70">
        <v>20.413</v>
      </c>
      <c r="K213" s="70">
        <v>81.03318</v>
      </c>
      <c r="L213" s="70">
        <v>0.76</v>
      </c>
      <c r="M213" s="61">
        <v>1</v>
      </c>
    </row>
    <row r="214" spans="2:13" ht="14.4">
      <c r="B214" s="59">
        <v>140</v>
      </c>
      <c r="C214" s="80" t="s">
        <v>188</v>
      </c>
      <c r="D214" s="61">
        <v>1</v>
      </c>
      <c r="E214" s="87" t="s">
        <v>144</v>
      </c>
      <c r="F214" s="70">
        <v>0.8</v>
      </c>
      <c r="G214" s="71">
        <v>1.6739</v>
      </c>
      <c r="H214" s="84">
        <f t="shared" si="14"/>
        <v>1.556727</v>
      </c>
      <c r="I214" s="84">
        <v>812</v>
      </c>
      <c r="J214" s="70">
        <v>20.4125</v>
      </c>
      <c r="K214" s="70">
        <v>81.03129</v>
      </c>
      <c r="L214" s="70">
        <v>0.8</v>
      </c>
      <c r="M214" s="61">
        <v>1</v>
      </c>
    </row>
    <row r="215" spans="2:13" ht="14.4">
      <c r="B215" s="59">
        <v>141</v>
      </c>
      <c r="C215" s="80" t="s">
        <v>188</v>
      </c>
      <c r="D215" s="61">
        <v>1</v>
      </c>
      <c r="E215" s="87" t="s">
        <v>263</v>
      </c>
      <c r="F215" s="70">
        <v>0.78</v>
      </c>
      <c r="G215" s="71">
        <v>1.6739</v>
      </c>
      <c r="H215" s="84">
        <f aca="true" t="shared" si="15" ref="H215:H216">G214*0.93</f>
        <v>1.556727</v>
      </c>
      <c r="I215" s="84">
        <v>812</v>
      </c>
      <c r="J215" s="70"/>
      <c r="K215" s="70"/>
      <c r="L215" s="70">
        <v>0.78</v>
      </c>
      <c r="M215" s="61">
        <v>1</v>
      </c>
    </row>
    <row r="216" spans="2:13" ht="14.4">
      <c r="B216" s="59">
        <v>142</v>
      </c>
      <c r="C216" s="80" t="s">
        <v>188</v>
      </c>
      <c r="D216" s="61">
        <v>1</v>
      </c>
      <c r="E216" s="87" t="s">
        <v>264</v>
      </c>
      <c r="F216" s="70">
        <v>0.58</v>
      </c>
      <c r="G216" s="71">
        <v>1.6739</v>
      </c>
      <c r="H216" s="84">
        <f t="shared" si="15"/>
        <v>1.556727</v>
      </c>
      <c r="I216" s="84">
        <v>812</v>
      </c>
      <c r="J216" s="70">
        <v>20.4125</v>
      </c>
      <c r="K216" s="70">
        <v>81.0322</v>
      </c>
      <c r="L216" s="70">
        <v>0.58</v>
      </c>
      <c r="M216" s="61">
        <v>1</v>
      </c>
    </row>
    <row r="217" spans="2:14" ht="28.8">
      <c r="B217" s="59">
        <v>143</v>
      </c>
      <c r="C217" s="70" t="s">
        <v>265</v>
      </c>
      <c r="D217" s="61">
        <v>1</v>
      </c>
      <c r="E217" s="64" t="s">
        <v>266</v>
      </c>
      <c r="F217" s="73" t="s">
        <v>267</v>
      </c>
      <c r="G217" s="65">
        <v>0.52</v>
      </c>
      <c r="H217" s="66">
        <f aca="true" t="shared" si="16" ref="H217">G217*0.15</f>
        <v>0.078</v>
      </c>
      <c r="I217" s="74">
        <v>540</v>
      </c>
      <c r="J217" s="68" t="s">
        <v>268</v>
      </c>
      <c r="K217" s="68" t="s">
        <v>269</v>
      </c>
      <c r="L217" s="75"/>
      <c r="M217" s="61">
        <v>1</v>
      </c>
      <c r="N217" s="4"/>
    </row>
    <row r="218" spans="2:14" ht="14.4">
      <c r="B218" s="59">
        <v>144</v>
      </c>
      <c r="C218" s="70" t="s">
        <v>265</v>
      </c>
      <c r="D218" s="61">
        <v>1</v>
      </c>
      <c r="E218" s="64" t="s">
        <v>92</v>
      </c>
      <c r="F218" s="73" t="s">
        <v>267</v>
      </c>
      <c r="G218" s="65">
        <v>0.52</v>
      </c>
      <c r="H218" s="66">
        <f aca="true" t="shared" si="17" ref="H218:H232">G218*0.15</f>
        <v>0.078</v>
      </c>
      <c r="I218" s="74">
        <v>540</v>
      </c>
      <c r="J218" s="68">
        <v>20.425196</v>
      </c>
      <c r="K218" s="68">
        <v>81.037202</v>
      </c>
      <c r="L218" s="75"/>
      <c r="M218" s="61">
        <v>1</v>
      </c>
      <c r="N218" s="4"/>
    </row>
    <row r="219" spans="2:14" ht="28.8">
      <c r="B219" s="59">
        <v>145</v>
      </c>
      <c r="C219" s="70" t="s">
        <v>265</v>
      </c>
      <c r="D219" s="61">
        <v>1</v>
      </c>
      <c r="E219" s="64" t="s">
        <v>270</v>
      </c>
      <c r="F219" s="73" t="s">
        <v>267</v>
      </c>
      <c r="G219" s="65">
        <v>0.52</v>
      </c>
      <c r="H219" s="66">
        <f t="shared" si="17"/>
        <v>0.078</v>
      </c>
      <c r="I219" s="74">
        <v>540</v>
      </c>
      <c r="J219" s="68" t="s">
        <v>271</v>
      </c>
      <c r="K219" s="68" t="s">
        <v>272</v>
      </c>
      <c r="L219" s="75"/>
      <c r="M219" s="61">
        <v>1</v>
      </c>
      <c r="N219" s="4"/>
    </row>
    <row r="220" spans="2:14" ht="28.8">
      <c r="B220" s="59">
        <v>146</v>
      </c>
      <c r="C220" s="70" t="s">
        <v>265</v>
      </c>
      <c r="D220" s="61">
        <v>1</v>
      </c>
      <c r="E220" s="64" t="s">
        <v>273</v>
      </c>
      <c r="F220" s="73" t="s">
        <v>267</v>
      </c>
      <c r="G220" s="65">
        <v>0.52</v>
      </c>
      <c r="H220" s="66">
        <f t="shared" si="17"/>
        <v>0.078</v>
      </c>
      <c r="I220" s="74">
        <v>540</v>
      </c>
      <c r="J220" s="68" t="s">
        <v>274</v>
      </c>
      <c r="K220" s="68" t="s">
        <v>275</v>
      </c>
      <c r="L220" s="75"/>
      <c r="M220" s="61">
        <v>1</v>
      </c>
      <c r="N220" s="4"/>
    </row>
    <row r="221" spans="2:14" ht="28.8">
      <c r="B221" s="59">
        <v>147</v>
      </c>
      <c r="C221" s="70" t="s">
        <v>265</v>
      </c>
      <c r="D221" s="61">
        <v>1</v>
      </c>
      <c r="E221" s="64" t="s">
        <v>212</v>
      </c>
      <c r="F221" s="73" t="s">
        <v>267</v>
      </c>
      <c r="G221" s="65">
        <v>0.52</v>
      </c>
      <c r="H221" s="66">
        <f t="shared" si="17"/>
        <v>0.078</v>
      </c>
      <c r="I221" s="74">
        <v>540</v>
      </c>
      <c r="J221" s="68" t="s">
        <v>276</v>
      </c>
      <c r="K221" s="68" t="s">
        <v>277</v>
      </c>
      <c r="L221" s="75"/>
      <c r="M221" s="61">
        <v>1</v>
      </c>
      <c r="N221" s="4"/>
    </row>
    <row r="222" spans="2:14" ht="14.4">
      <c r="B222" s="59">
        <v>148</v>
      </c>
      <c r="C222" s="70" t="s">
        <v>265</v>
      </c>
      <c r="D222" s="61">
        <v>1</v>
      </c>
      <c r="E222" s="64" t="s">
        <v>278</v>
      </c>
      <c r="F222" s="73" t="s">
        <v>267</v>
      </c>
      <c r="G222" s="65">
        <v>0.52</v>
      </c>
      <c r="H222" s="66">
        <f t="shared" si="17"/>
        <v>0.078</v>
      </c>
      <c r="I222" s="74">
        <v>540</v>
      </c>
      <c r="J222" s="68" t="s">
        <v>279</v>
      </c>
      <c r="K222" s="68" t="s">
        <v>280</v>
      </c>
      <c r="L222" s="75"/>
      <c r="M222" s="61">
        <v>1</v>
      </c>
      <c r="N222" s="4"/>
    </row>
    <row r="223" spans="2:14" ht="15.6">
      <c r="B223" s="59">
        <v>149</v>
      </c>
      <c r="C223" s="91" t="s">
        <v>281</v>
      </c>
      <c r="D223" s="61">
        <v>1</v>
      </c>
      <c r="E223" s="64" t="s">
        <v>282</v>
      </c>
      <c r="F223" s="73" t="s">
        <v>267</v>
      </c>
      <c r="G223" s="65">
        <v>0.52</v>
      </c>
      <c r="H223" s="66">
        <f t="shared" si="17"/>
        <v>0.078</v>
      </c>
      <c r="I223" s="74">
        <v>540</v>
      </c>
      <c r="J223" s="68" t="s">
        <v>283</v>
      </c>
      <c r="K223" s="68" t="s">
        <v>284</v>
      </c>
      <c r="L223" s="75"/>
      <c r="M223" s="61">
        <v>1</v>
      </c>
      <c r="N223" s="4"/>
    </row>
    <row r="224" spans="2:14" ht="15.6">
      <c r="B224" s="59">
        <v>150</v>
      </c>
      <c r="C224" s="91" t="s">
        <v>281</v>
      </c>
      <c r="D224" s="61">
        <v>1</v>
      </c>
      <c r="E224" s="64" t="s">
        <v>285</v>
      </c>
      <c r="F224" s="73" t="s">
        <v>267</v>
      </c>
      <c r="G224" s="65">
        <v>0.52</v>
      </c>
      <c r="H224" s="66">
        <f t="shared" si="17"/>
        <v>0.078</v>
      </c>
      <c r="I224" s="74">
        <v>540</v>
      </c>
      <c r="J224" s="68" t="s">
        <v>286</v>
      </c>
      <c r="K224" s="68" t="s">
        <v>287</v>
      </c>
      <c r="L224" s="75"/>
      <c r="M224" s="61">
        <v>1</v>
      </c>
      <c r="N224" s="4"/>
    </row>
    <row r="225" spans="2:14" ht="15.6">
      <c r="B225" s="59">
        <v>151</v>
      </c>
      <c r="C225" s="91" t="s">
        <v>281</v>
      </c>
      <c r="D225" s="61">
        <v>1</v>
      </c>
      <c r="E225" s="64" t="s">
        <v>288</v>
      </c>
      <c r="F225" s="73" t="s">
        <v>267</v>
      </c>
      <c r="G225" s="65">
        <v>0.52</v>
      </c>
      <c r="H225" s="66">
        <f t="shared" si="17"/>
        <v>0.078</v>
      </c>
      <c r="I225" s="74">
        <v>540</v>
      </c>
      <c r="J225" s="68" t="s">
        <v>289</v>
      </c>
      <c r="K225" s="68" t="s">
        <v>290</v>
      </c>
      <c r="L225" s="75"/>
      <c r="M225" s="61">
        <v>1</v>
      </c>
      <c r="N225" s="4"/>
    </row>
    <row r="226" spans="2:14" ht="28.8">
      <c r="B226" s="59">
        <v>152</v>
      </c>
      <c r="C226" s="91" t="s">
        <v>281</v>
      </c>
      <c r="D226" s="61">
        <v>1</v>
      </c>
      <c r="E226" s="64" t="s">
        <v>291</v>
      </c>
      <c r="F226" s="73" t="s">
        <v>267</v>
      </c>
      <c r="G226" s="65">
        <v>0.52</v>
      </c>
      <c r="H226" s="66">
        <f t="shared" si="17"/>
        <v>0.078</v>
      </c>
      <c r="I226" s="74">
        <v>540</v>
      </c>
      <c r="J226" s="68" t="s">
        <v>292</v>
      </c>
      <c r="K226" s="68" t="s">
        <v>293</v>
      </c>
      <c r="L226" s="75"/>
      <c r="M226" s="61">
        <v>1</v>
      </c>
      <c r="N226" s="4"/>
    </row>
    <row r="227" spans="2:14" ht="15.6">
      <c r="B227" s="59">
        <v>153</v>
      </c>
      <c r="C227" s="91" t="s">
        <v>281</v>
      </c>
      <c r="D227" s="61">
        <v>1</v>
      </c>
      <c r="E227" s="64" t="s">
        <v>294</v>
      </c>
      <c r="F227" s="73" t="s">
        <v>267</v>
      </c>
      <c r="G227" s="65">
        <v>0.52</v>
      </c>
      <c r="H227" s="66">
        <f t="shared" si="17"/>
        <v>0.078</v>
      </c>
      <c r="I227" s="74">
        <v>540</v>
      </c>
      <c r="J227" s="68">
        <v>20.39952051</v>
      </c>
      <c r="K227" s="68">
        <v>81.03714131</v>
      </c>
      <c r="L227" s="75"/>
      <c r="M227" s="61">
        <v>1</v>
      </c>
      <c r="N227" s="4"/>
    </row>
    <row r="228" spans="2:14" ht="14.4">
      <c r="B228" s="59">
        <v>154</v>
      </c>
      <c r="C228" s="70" t="s">
        <v>74</v>
      </c>
      <c r="D228" s="61">
        <v>1</v>
      </c>
      <c r="E228" s="64" t="s">
        <v>295</v>
      </c>
      <c r="F228" s="73" t="s">
        <v>267</v>
      </c>
      <c r="G228" s="65">
        <v>0.52</v>
      </c>
      <c r="H228" s="66">
        <f t="shared" si="17"/>
        <v>0.078</v>
      </c>
      <c r="I228" s="74">
        <v>11</v>
      </c>
      <c r="J228" s="68" t="s">
        <v>296</v>
      </c>
      <c r="K228" s="68" t="s">
        <v>297</v>
      </c>
      <c r="L228" s="75"/>
      <c r="M228" s="61">
        <v>1</v>
      </c>
      <c r="N228" s="4"/>
    </row>
    <row r="229" spans="2:14" ht="28.8">
      <c r="B229" s="59">
        <v>155</v>
      </c>
      <c r="C229" s="70" t="s">
        <v>74</v>
      </c>
      <c r="D229" s="61">
        <v>1</v>
      </c>
      <c r="E229" s="64" t="s">
        <v>298</v>
      </c>
      <c r="F229" s="73" t="s">
        <v>267</v>
      </c>
      <c r="G229" s="65">
        <v>0.52</v>
      </c>
      <c r="H229" s="66">
        <f t="shared" si="17"/>
        <v>0.078</v>
      </c>
      <c r="I229" s="74">
        <v>11</v>
      </c>
      <c r="J229" s="68" t="s">
        <v>299</v>
      </c>
      <c r="K229" s="68" t="s">
        <v>300</v>
      </c>
      <c r="L229" s="75"/>
      <c r="M229" s="61">
        <v>1</v>
      </c>
      <c r="N229" s="4"/>
    </row>
    <row r="230" spans="2:14" ht="14.4">
      <c r="B230" s="59">
        <v>156</v>
      </c>
      <c r="C230" s="70" t="s">
        <v>74</v>
      </c>
      <c r="D230" s="61">
        <v>1</v>
      </c>
      <c r="E230" s="64" t="s">
        <v>301</v>
      </c>
      <c r="F230" s="73" t="s">
        <v>267</v>
      </c>
      <c r="G230" s="65">
        <v>0.52</v>
      </c>
      <c r="H230" s="66">
        <f t="shared" si="17"/>
        <v>0.078</v>
      </c>
      <c r="I230" s="74">
        <v>11</v>
      </c>
      <c r="J230" s="68">
        <v>20.40024911</v>
      </c>
      <c r="K230" s="68">
        <v>81.03755317</v>
      </c>
      <c r="L230" s="75"/>
      <c r="M230" s="61">
        <v>1</v>
      </c>
      <c r="N230" s="4"/>
    </row>
    <row r="231" spans="2:14" ht="28.8">
      <c r="B231" s="59">
        <v>157</v>
      </c>
      <c r="C231" s="70" t="s">
        <v>74</v>
      </c>
      <c r="D231" s="61">
        <v>1</v>
      </c>
      <c r="E231" s="64" t="s">
        <v>302</v>
      </c>
      <c r="F231" s="73" t="s">
        <v>267</v>
      </c>
      <c r="G231" s="65">
        <v>0.52</v>
      </c>
      <c r="H231" s="66">
        <f t="shared" si="17"/>
        <v>0.078</v>
      </c>
      <c r="I231" s="74">
        <v>11</v>
      </c>
      <c r="J231" s="68" t="s">
        <v>303</v>
      </c>
      <c r="K231" s="68" t="s">
        <v>304</v>
      </c>
      <c r="L231" s="75"/>
      <c r="M231" s="61">
        <v>1</v>
      </c>
      <c r="N231" s="4"/>
    </row>
    <row r="232" spans="2:14" ht="28.8">
      <c r="B232" s="59">
        <v>158</v>
      </c>
      <c r="C232" s="70" t="s">
        <v>74</v>
      </c>
      <c r="D232" s="61">
        <v>1</v>
      </c>
      <c r="E232" s="64" t="s">
        <v>305</v>
      </c>
      <c r="F232" s="73" t="s">
        <v>267</v>
      </c>
      <c r="G232" s="65">
        <v>0.52</v>
      </c>
      <c r="H232" s="66">
        <f t="shared" si="17"/>
        <v>0.078</v>
      </c>
      <c r="I232" s="74">
        <v>11</v>
      </c>
      <c r="J232" s="68" t="s">
        <v>306</v>
      </c>
      <c r="K232" s="68" t="s">
        <v>307</v>
      </c>
      <c r="L232" s="75"/>
      <c r="M232" s="61">
        <v>1</v>
      </c>
      <c r="N232" s="4"/>
    </row>
    <row r="233" spans="2:14" ht="28.8">
      <c r="B233" s="59">
        <v>159</v>
      </c>
      <c r="C233" s="70" t="s">
        <v>308</v>
      </c>
      <c r="D233" s="61">
        <v>1</v>
      </c>
      <c r="E233" s="64" t="s">
        <v>140</v>
      </c>
      <c r="F233" s="73">
        <v>4</v>
      </c>
      <c r="G233" s="65">
        <v>8.17</v>
      </c>
      <c r="H233" s="66">
        <f t="shared" si="0"/>
        <v>7.5981</v>
      </c>
      <c r="I233" s="74">
        <v>540</v>
      </c>
      <c r="J233" s="71" t="s">
        <v>309</v>
      </c>
      <c r="K233" s="71" t="s">
        <v>310</v>
      </c>
      <c r="L233" s="75"/>
      <c r="M233" s="61">
        <v>1</v>
      </c>
      <c r="N233" s="4"/>
    </row>
    <row r="234" spans="2:14" ht="28.8">
      <c r="B234" s="59">
        <v>160</v>
      </c>
      <c r="C234" s="70" t="s">
        <v>311</v>
      </c>
      <c r="D234" s="61">
        <v>1</v>
      </c>
      <c r="E234" s="64" t="s">
        <v>312</v>
      </c>
      <c r="F234" s="61" t="s">
        <v>313</v>
      </c>
      <c r="G234" s="65">
        <v>0.43</v>
      </c>
      <c r="H234" s="66">
        <f>G234*0.15</f>
        <v>0.0645</v>
      </c>
      <c r="I234" s="67">
        <v>11</v>
      </c>
      <c r="J234" s="68" t="s">
        <v>314</v>
      </c>
      <c r="K234" s="68" t="s">
        <v>315</v>
      </c>
      <c r="L234" s="75"/>
      <c r="M234" s="61">
        <v>1</v>
      </c>
      <c r="N234" s="4"/>
    </row>
    <row r="235" spans="2:14" ht="14.4">
      <c r="B235" s="59">
        <v>161</v>
      </c>
      <c r="C235" s="70" t="s">
        <v>311</v>
      </c>
      <c r="D235" s="61">
        <v>1</v>
      </c>
      <c r="E235" s="64" t="s">
        <v>316</v>
      </c>
      <c r="F235" s="61" t="s">
        <v>313</v>
      </c>
      <c r="G235" s="65">
        <v>0.43</v>
      </c>
      <c r="H235" s="66">
        <f>G235*0.15</f>
        <v>0.0645</v>
      </c>
      <c r="I235" s="67">
        <v>11</v>
      </c>
      <c r="J235" s="68" t="s">
        <v>317</v>
      </c>
      <c r="K235" s="68" t="s">
        <v>318</v>
      </c>
      <c r="L235" s="75"/>
      <c r="M235" s="61">
        <v>1</v>
      </c>
      <c r="N235" s="4"/>
    </row>
    <row r="236" spans="2:14" ht="28.8">
      <c r="B236" s="59">
        <v>162</v>
      </c>
      <c r="C236" s="70" t="s">
        <v>311</v>
      </c>
      <c r="D236" s="61">
        <v>1</v>
      </c>
      <c r="E236" s="64" t="s">
        <v>319</v>
      </c>
      <c r="F236" s="61" t="s">
        <v>313</v>
      </c>
      <c r="G236" s="65">
        <v>0.43</v>
      </c>
      <c r="H236" s="66">
        <f>G236*0.15</f>
        <v>0.0645</v>
      </c>
      <c r="I236" s="67">
        <v>11</v>
      </c>
      <c r="J236" s="68" t="s">
        <v>320</v>
      </c>
      <c r="K236" s="68" t="s">
        <v>321</v>
      </c>
      <c r="L236" s="75"/>
      <c r="M236" s="61">
        <v>1</v>
      </c>
      <c r="N236" s="4"/>
    </row>
    <row r="237" spans="2:14" ht="14.4">
      <c r="B237" s="59">
        <v>163</v>
      </c>
      <c r="C237" s="70" t="s">
        <v>311</v>
      </c>
      <c r="D237" s="61">
        <v>1</v>
      </c>
      <c r="E237" s="64" t="s">
        <v>322</v>
      </c>
      <c r="F237" s="61" t="s">
        <v>313</v>
      </c>
      <c r="G237" s="65">
        <v>0.43</v>
      </c>
      <c r="H237" s="66">
        <f>G237*0.15</f>
        <v>0.0645</v>
      </c>
      <c r="I237" s="67">
        <v>11</v>
      </c>
      <c r="J237" s="68" t="s">
        <v>323</v>
      </c>
      <c r="K237" s="68" t="s">
        <v>324</v>
      </c>
      <c r="L237" s="75"/>
      <c r="M237" s="61">
        <v>1</v>
      </c>
      <c r="N237" s="4"/>
    </row>
    <row r="238" spans="2:14" ht="14.4">
      <c r="B238" s="59">
        <v>164</v>
      </c>
      <c r="C238" s="70" t="s">
        <v>311</v>
      </c>
      <c r="D238" s="61">
        <v>1</v>
      </c>
      <c r="E238" s="64" t="s">
        <v>325</v>
      </c>
      <c r="F238" s="61" t="s">
        <v>313</v>
      </c>
      <c r="G238" s="65">
        <v>0.43</v>
      </c>
      <c r="H238" s="66">
        <f>G238*0.15</f>
        <v>0.0645</v>
      </c>
      <c r="I238" s="74">
        <v>11</v>
      </c>
      <c r="J238" s="68">
        <v>20.424177</v>
      </c>
      <c r="K238" s="68">
        <v>81.030859</v>
      </c>
      <c r="L238" s="75"/>
      <c r="M238" s="61">
        <v>1</v>
      </c>
      <c r="N238" s="4"/>
    </row>
  </sheetData>
  <protectedRanges>
    <protectedRange sqref="F125:F128 F164 F120:F121 F134:F135 L134:L135 F217:F233 L217:L238 L120:L131 L164" name="Range10_1"/>
    <protectedRange sqref="C223" name="Range10_1_53_8"/>
    <protectedRange sqref="C224" name="Range10_1_53_8_1"/>
    <protectedRange sqref="C225" name="Range10_1_53_8_2"/>
    <protectedRange sqref="C226" name="Range10_1_53_8_3"/>
    <protectedRange sqref="C227" name="Range10_1_53_8_4"/>
    <protectedRange sqref="C75:C76 C78:C99" name="Range10_5_2"/>
    <protectedRange sqref="C100:C102" name="Range10_5_2_1"/>
    <protectedRange sqref="C103" name="Range10_5_2_2"/>
    <protectedRange sqref="C104" name="Range10_5_2_3"/>
    <protectedRange sqref="C105" name="Range10_5_2_4"/>
    <protectedRange sqref="C106" name="Range10_5_2_5"/>
    <protectedRange sqref="C107" name="Range10_5_2_6"/>
    <protectedRange sqref="C108" name="Range10_5_2_7"/>
    <protectedRange sqref="C109" name="Range10_5_2_8"/>
    <protectedRange sqref="C110" name="Range10_5_2_9"/>
    <protectedRange sqref="C111" name="Range10_5_2_10"/>
    <protectedRange sqref="C113" name="Range10_5_2_11"/>
    <protectedRange sqref="C114" name="Range10_5_2_12"/>
    <protectedRange sqref="C115" name="Range10_5_2_13"/>
    <protectedRange sqref="C116" name="Range10_5_2_14"/>
    <protectedRange sqref="C112" name="Range10_5_2_15"/>
    <protectedRange sqref="C117" name="Range10_5_2_16"/>
    <protectedRange sqref="C118" name="Range10_5_2_17"/>
    <protectedRange sqref="C77" name="Range10_5_2_18"/>
  </protectedRanges>
  <autoFilter ref="A74:N238"/>
  <mergeCells count="6">
    <mergeCell ref="C73:M73"/>
    <mergeCell ref="B1:M1"/>
    <mergeCell ref="D3:L3"/>
    <mergeCell ref="D9:L9"/>
    <mergeCell ref="G16:L16"/>
    <mergeCell ref="B72:M72"/>
  </mergeCells>
  <conditionalFormatting sqref="C75:C118">
    <cfRule type="expression" priority="5" dxfId="0">
      <formula>AND(#REF!&lt;&gt;"अन्य",#REF!&lt;&gt;"")</formula>
    </cfRule>
  </conditionalFormatting>
  <dataValidations count="22">
    <dataValidation errorStyle="warning" type="custom" allowBlank="1" showInputMessage="1" showErrorMessage="1" errorTitle="डेटा सामान्य रेंज से बाहर" error="कृपया पुन: चेक करके भरें" sqref="F120 L120">
      <formula1>$F4970=TRUE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24">
      <formula1>$F5067=TRUE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9:F231 L229:L231">
      <formula1>$F4961=TRUE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23">
      <formula1>$F5054=TRUE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1 L121">
      <formula1>$F4991=TRUE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22">
      <formula1>$F5092=TRUE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30">
      <formula1>$F5021=TRUE</formula1>
    </dataValidation>
    <dataValidation type="list" allowBlank="1" showInputMessage="1" showErrorMessage="1" sqref="C151:C216">
      <formula1>OFFSET($B$1,MATCH($I151,#REF!,0),,,COUNTIF(OFFSET($B$1,MATCH($I151,#REF!,0),,1,20),"?*"))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8 L128">
      <formula1>$F4995=TRUE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29">
      <formula1>$F5012=TRUE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131">
      <formula1>$F5066=TRUE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32 L232">
      <formula1>$F4955=TRUE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64 L164">
      <formula1>$F4985=TRUE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1 L221 F233 L233 F226:F227 L226:L227">
      <formula1>$F4954=TRUE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2 L222">
      <formula1>$F4958=TRUE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5 L225 F217:F220 L217:L220">
      <formula1>$F4948=TRUE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237:L238">
      <formula1>$F4946=TRUE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8 L228 F223:F224 L223:L224">
      <formula1>$F4952=TRUE</formula1>
    </dataValidation>
    <dataValidation type="list" allowBlank="1" showInputMessage="1" showErrorMessage="1" sqref="C75:C118">
      <formula1>OFFSET($B$1,MATCH(#REF!,$A$2:$A$5,0),,,COUNTIF(OFFSET($B$1,MATCH(#REF!,$A$2:$A$5,0),,1,20),"?*"))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5:F127 L125:L127">
      <formula1>$F4967=TRUE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4:F135 L134:L135">
      <formula1>$F4964=TRUE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234:L236">
      <formula1>$F5004=TRUE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Alok</cp:lastModifiedBy>
  <dcterms:created xsi:type="dcterms:W3CDTF">2020-04-15T08:21:00Z</dcterms:created>
  <dcterms:modified xsi:type="dcterms:W3CDTF">2022-01-12T03:16:11Z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0E94ABBCF5614C11B7D6D1C0FF146F2D</vt:lpwstr>
  </property>
  <property fmtid="{D5CDD505-2E9C-101B-9397-08002B2CF9AE}" pid="3" name="KSOProductBuildVer">
    <vt:lpwstr>1033-11.2.0.10443</vt:lpwstr>
  </property>
</Properties>
</file>