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e DPR" sheetId="1" r:id="rId1"/>
    <sheet name="NREGA Data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5" i="1" l="1"/>
  <c r="L235" i="1"/>
  <c r="I235" i="1"/>
  <c r="O235" i="1" l="1"/>
  <c r="J235" i="1"/>
  <c r="E235" i="1"/>
  <c r="E45" i="1" l="1"/>
  <c r="E44" i="1"/>
  <c r="E43" i="1"/>
  <c r="E42" i="1" l="1"/>
  <c r="E66" i="1" l="1"/>
</calcChain>
</file>

<file path=xl/sharedStrings.xml><?xml version="1.0" encoding="utf-8"?>
<sst xmlns="http://schemas.openxmlformats.org/spreadsheetml/2006/main" count="459" uniqueCount="300">
  <si>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</si>
  <si>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</si>
  <si>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</si>
  <si>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</si>
  <si>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</si>
  <si>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</si>
  <si>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</si>
  <si>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</si>
  <si>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</si>
  <si>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</si>
  <si>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</si>
  <si>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</si>
  <si>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</si>
  <si>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</si>
  <si>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</si>
  <si>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</si>
  <si>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</si>
  <si>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</si>
  <si>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</si>
  <si>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</si>
  <si>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</si>
  <si>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</si>
  <si>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</si>
  <si>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</si>
  <si>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</si>
  <si>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</si>
  <si>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</si>
  <si>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</si>
  <si>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</si>
  <si>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</si>
  <si>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</si>
  <si>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</si>
  <si>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</si>
  <si>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</si>
  <si>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</si>
  <si>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</si>
  <si>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</si>
  <si>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</si>
  <si>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</si>
  <si>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</si>
  <si>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</si>
  <si>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</si>
  <si>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</si>
  <si>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</si>
  <si>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</si>
  <si>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</si>
  <si>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</si>
  <si>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</si>
  <si>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</si>
  <si>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</si>
  <si>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</si>
  <si>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</si>
  <si>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</si>
  <si>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</si>
  <si>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</si>
  <si>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</si>
  <si>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</si>
  <si>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</si>
  <si>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</si>
  <si>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</si>
  <si>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</si>
  <si>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</si>
  <si>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</si>
  <si>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</si>
  <si>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</si>
  <si>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</si>
  <si>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</si>
  <si>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</si>
  <si>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</si>
  <si>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</si>
  <si>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</si>
  <si>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</si>
  <si>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</si>
  <si>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</si>
  <si>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</si>
  <si>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</si>
  <si>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</si>
  <si>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</si>
  <si>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</si>
  <si>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</si>
  <si>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</si>
  <si>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</si>
  <si>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</si>
  <si>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</si>
  <si>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</si>
  <si>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</si>
  <si>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</si>
  <si>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</si>
  <si>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</si>
  <si>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</si>
  <si>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</si>
  <si>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</si>
  <si>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</si>
  <si>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</si>
  <si>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</si>
  <si>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</si>
  <si>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</si>
  <si>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</si>
  <si>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</si>
  <si>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</si>
  <si>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</si>
  <si>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</si>
  <si>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</si>
  <si>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</si>
  <si>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</si>
  <si>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</si>
  <si>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</si>
  <si>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</si>
  <si>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</si>
  <si>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</si>
  <si>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</si>
  <si>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</si>
  <si>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</si>
  <si>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</si>
  <si>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Income Enhancement (INR 50000 per annum as additional income)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</si>
  <si>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</si>
  <si>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</si>
  <si>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</si>
  <si>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</si>
  <si>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</si>
  <si>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Sandy Loam </t>
  </si>
  <si>
    <t>NA</t>
  </si>
  <si>
    <t xml:space="preserve">Water Resourse Planned  ( Ha M) </t>
  </si>
  <si>
    <t xml:space="preserve">% of Water requirment fulfilled though MWS </t>
  </si>
  <si>
    <t xml:space="preserve">Total </t>
  </si>
  <si>
    <t xml:space="preserve">Considering 50%  Water  requirement will be met by Rainfall </t>
  </si>
  <si>
    <t>Koriya</t>
  </si>
  <si>
    <t>State : CHHATTISGARH District : KOREA Block : MANENDRAGARH Panchayat : SONHARI</t>
  </si>
  <si>
    <t>As on 18-10-2020</t>
  </si>
  <si>
    <t xml:space="preserve">Name of the Beneficiary </t>
  </si>
  <si>
    <t xml:space="preserve">Estimated labour cost </t>
  </si>
  <si>
    <t xml:space="preserve">Lat. </t>
  </si>
  <si>
    <t xml:space="preserve"> Long.</t>
  </si>
  <si>
    <t>Length (m)</t>
  </si>
  <si>
    <t>Width  (m)</t>
  </si>
  <si>
    <t>Depth (m)</t>
  </si>
  <si>
    <t>Lakh Rs.</t>
  </si>
  <si>
    <t>days</t>
  </si>
  <si>
    <t>in Ha</t>
  </si>
  <si>
    <t>in decimal</t>
  </si>
  <si>
    <t>डबरी</t>
  </si>
  <si>
    <t>Community Works:</t>
  </si>
  <si>
    <t>शासकीय भूमि</t>
  </si>
  <si>
    <t>एस॰सी॰टी॰</t>
  </si>
  <si>
    <t>4G2F4g4, 4G2F4f6,4G2F4g5</t>
  </si>
  <si>
    <t>Manendragarh</t>
  </si>
  <si>
    <t>Garudol</t>
  </si>
  <si>
    <t>मेढ बंधान</t>
  </si>
  <si>
    <t>कुआ</t>
  </si>
  <si>
    <t>वोल्डर चेक</t>
  </si>
  <si>
    <t>बकरी शेड</t>
  </si>
  <si>
    <t xml:space="preserve">रामसिंह/रामसिंह </t>
  </si>
  <si>
    <t>रामेश्वर/</t>
  </si>
  <si>
    <t xml:space="preserve"> शांन्ति/प्रमोदी</t>
  </si>
  <si>
    <t>नन्दलाल/नंदलाल</t>
  </si>
  <si>
    <t>Garuddol</t>
  </si>
  <si>
    <t>Balshiv</t>
  </si>
  <si>
    <t>मेडबंधान</t>
  </si>
  <si>
    <t xml:space="preserve">कॅुआ </t>
  </si>
  <si>
    <t xml:space="preserve">   डबरी</t>
  </si>
  <si>
    <t xml:space="preserve">  डबरी</t>
  </si>
  <si>
    <t>कुआॅ</t>
  </si>
  <si>
    <t xml:space="preserve"> डबरी</t>
  </si>
  <si>
    <t>पशु शेड</t>
  </si>
  <si>
    <t>सुहानो बाई/करण साय</t>
  </si>
  <si>
    <t>श्रीराम/सोनमति</t>
  </si>
  <si>
    <t>जीतन/जीतन</t>
  </si>
  <si>
    <t>गोविन्द/गोविन्द</t>
  </si>
  <si>
    <t>जयसिह/जयसिंह</t>
  </si>
  <si>
    <t>धर्मपाल/धर्मपाल</t>
  </si>
  <si>
    <t>दशमतनाई/दशमतनाई</t>
  </si>
  <si>
    <t>भगवान सिह/भगवानसिह</t>
  </si>
  <si>
    <t>महादेव/हीरासाय</t>
  </si>
  <si>
    <t>प्रेमकुमारी/शिवचरण</t>
  </si>
  <si>
    <t>पनेशिया/हरीचरण</t>
  </si>
  <si>
    <t>कंचनिया/कंचनिया</t>
  </si>
  <si>
    <t>नन्दलाल/फूलकुवर</t>
  </si>
  <si>
    <t xml:space="preserve"> शांति बाई/गौटिया</t>
  </si>
  <si>
    <t>राधेसिंह/रामप्रसाद</t>
  </si>
  <si>
    <t>रामप्रसाद/रामप्रसाद</t>
  </si>
  <si>
    <t>जयसिह/विश्वनाथ</t>
  </si>
  <si>
    <t>रामसिह/गोपाल</t>
  </si>
  <si>
    <t>रमा/गोपाल</t>
  </si>
  <si>
    <t>शिवप्रासद/शिवपं्रसाद</t>
  </si>
  <si>
    <t>मीराबाई/मीराबाई</t>
  </si>
  <si>
    <t>मानमती/मीराबाई</t>
  </si>
  <si>
    <t>तुन्नीबाई/तुुन्नीबाइ्र</t>
  </si>
  <si>
    <t>भीमसिह/भीमसिंह</t>
  </si>
  <si>
    <t>फूलमती/रामसिह</t>
  </si>
  <si>
    <t>पवन/दिल सिंह</t>
  </si>
  <si>
    <t>फूलकुवर/फुलकुवर</t>
  </si>
  <si>
    <t>कुन्नूलाल/प्रेमलाल</t>
  </si>
  <si>
    <t>नानकुुवर/रफल</t>
  </si>
  <si>
    <t>लिकेश/जगरनाथ</t>
  </si>
  <si>
    <t>जगतराम/जगतराम</t>
  </si>
  <si>
    <t>तिलासो/मानीराम</t>
  </si>
  <si>
    <t>सगतलाल/तिलासो</t>
  </si>
  <si>
    <t>संतलाल/तिलासो</t>
  </si>
  <si>
    <t>संपत/संपत</t>
  </si>
  <si>
    <t>मानमती/शिवबालक</t>
  </si>
  <si>
    <t>अशोक बाई/आशोक</t>
  </si>
  <si>
    <t>मोहेलाल/रामप्यारे</t>
  </si>
  <si>
    <t>मानकुवर/बीकुल</t>
  </si>
  <si>
    <t>इन्द्रकुवर/रामफल</t>
  </si>
  <si>
    <t xml:space="preserve"> श्यामवती/बबन</t>
  </si>
  <si>
    <t>इन्द्रकुवर/इन्दकुवर</t>
  </si>
  <si>
    <t>महिपाल/महिपाल</t>
  </si>
  <si>
    <t>सुखदेव सिह/सुखदेव सिंह</t>
  </si>
  <si>
    <t>Bala</t>
  </si>
  <si>
    <t>सूरजलाल / मानसाय</t>
  </si>
  <si>
    <t>नानसाय / आलमसाय</t>
  </si>
  <si>
    <t>आलम / नंदू</t>
  </si>
  <si>
    <t>बिप्तु / रामचरन</t>
  </si>
  <si>
    <t>नेवलसाय</t>
  </si>
  <si>
    <t>करनसाय / बाबूलाल</t>
  </si>
  <si>
    <t>सुन्नीबाई / रामधनी</t>
  </si>
  <si>
    <t>कुसुमबाई / नानसाय</t>
  </si>
  <si>
    <t>धनीलाल / रूपसाय</t>
  </si>
  <si>
    <t>राजवती / धनीलाल</t>
  </si>
  <si>
    <t>मुन्नालाल / मेहीलाल</t>
  </si>
  <si>
    <t>मेहीलाल / रूपसाय</t>
  </si>
  <si>
    <t>नंदलाल / उदल</t>
  </si>
  <si>
    <t>भोगलाल / लगडाबिहारी</t>
  </si>
  <si>
    <t>राममोती / घुरन</t>
  </si>
  <si>
    <t>अर्जुन / रनसाय</t>
  </si>
  <si>
    <t>रामप्रकाश / घुरन</t>
  </si>
  <si>
    <t>तेजसिंह / रनसाय</t>
  </si>
  <si>
    <t>विफइया / सुरजलाल</t>
  </si>
  <si>
    <t>सुकवरिया / रामप्रकाश</t>
  </si>
  <si>
    <t>प्रणा/ / अर्जुन</t>
  </si>
  <si>
    <t>रामदुलारे / जनकलाल</t>
  </si>
  <si>
    <t>उमिला फूलसाय</t>
  </si>
  <si>
    <t>हिरा / समयलाल</t>
  </si>
  <si>
    <t>जयकरन / वीजयसिंह</t>
  </si>
  <si>
    <t>भजन / मनीजर</t>
  </si>
  <si>
    <t>राजू</t>
  </si>
  <si>
    <t xml:space="preserve">केवल  </t>
  </si>
  <si>
    <t>भोला / फगुना</t>
  </si>
  <si>
    <t>बेचनिया / मोहरसाय</t>
  </si>
  <si>
    <t>जीवन / सेल्यू</t>
  </si>
  <si>
    <t>सूरजलाल / रनसाय</t>
  </si>
  <si>
    <t>बुध्दसेन / रनसाय</t>
  </si>
  <si>
    <t>फूलकुवर / रनसाय</t>
  </si>
  <si>
    <t>इन्द्रयनिया / बुध्दसेन</t>
  </si>
  <si>
    <t>कलावती / धीरसाय</t>
  </si>
  <si>
    <t>बुधनी / मदन</t>
  </si>
  <si>
    <t>देवनारायण / रामधन</t>
  </si>
  <si>
    <t>हीरालाल / रामदीन</t>
  </si>
  <si>
    <t>अनुकप्रताप / मनीशंकर</t>
  </si>
  <si>
    <t>मोतीलाल / सुखलाल</t>
  </si>
  <si>
    <t>मुर्गी सेड</t>
  </si>
  <si>
    <t>पशु सेड</t>
  </si>
  <si>
    <t>गेवियन</t>
  </si>
  <si>
    <t>तालाव</t>
  </si>
  <si>
    <t xml:space="preserve">स्टाप डेम </t>
  </si>
  <si>
    <t>Dholku</t>
  </si>
  <si>
    <t>मुर्गी शेड</t>
  </si>
  <si>
    <t>तालाब गहरीकारण</t>
  </si>
  <si>
    <t>26.52  Ha-m</t>
  </si>
  <si>
    <t>28 Nos</t>
  </si>
  <si>
    <t>e DPR of Garuddol GP, Block  Manendragarh , Dist Koriya Chhattisgarh</t>
  </si>
  <si>
    <t>Garuddol, Bala, Balshiv, Dhoku, Mahadevpur</t>
  </si>
  <si>
    <t>2.8 % to 16%</t>
  </si>
  <si>
    <t>Kavrin Nadi, Barpani, Futrapani, Gular khadi , Bahra Dhar, Damoti Nala, Bendonala, Kadam Nala, Bhatti Nala, Ghatwariya Nala, Amatpani, Bade Turra</t>
  </si>
  <si>
    <t>40 HH</t>
  </si>
  <si>
    <t>52 Nos</t>
  </si>
  <si>
    <t>(1.2+2.5)/2</t>
  </si>
  <si>
    <t>जयनारायण पिता रामफल</t>
  </si>
  <si>
    <t>रामचरण पिता मोहितलाल</t>
  </si>
  <si>
    <t>भैयालाल पिता रंजीत</t>
  </si>
  <si>
    <t>बाबूलाल पिता मोहितलाल</t>
  </si>
  <si>
    <t>जयमत पिता लालमन</t>
  </si>
  <si>
    <t>मानसिंह पिता हीरालाल</t>
  </si>
  <si>
    <t xml:space="preserve">रामसाय पिता रानू </t>
  </si>
  <si>
    <t>लालसाय पिता बलदेव</t>
  </si>
  <si>
    <t>कदमकुॅवर पति मोहितलाल</t>
  </si>
  <si>
    <t>जयकरन पिता मोहितलाल</t>
  </si>
  <si>
    <t>लक्ष्मण पिता मोहितलाल</t>
  </si>
  <si>
    <t>विश्वनाथ पिता मोहितलाल</t>
  </si>
  <si>
    <t>गोरेलाल पिता गंम्भीर</t>
  </si>
  <si>
    <t>दलसाय पिता बलदेव</t>
  </si>
  <si>
    <t>हवलसाय  पिता बलदेव</t>
  </si>
  <si>
    <t>ukjsUnz dqekj</t>
  </si>
  <si>
    <t>^jkejwi</t>
  </si>
  <si>
    <r>
      <t xml:space="preserve">^nsoizlkn </t>
    </r>
    <r>
      <rPr>
        <sz val="12"/>
        <rFont val="Arial Narrow"/>
        <family val="2"/>
      </rPr>
      <t xml:space="preserve">/ </t>
    </r>
    <r>
      <rPr>
        <sz val="12"/>
        <rFont val="Kruti Dev 010"/>
      </rPr>
      <t>le; yky</t>
    </r>
  </si>
  <si>
    <r>
      <t xml:space="preserve">^t;flg </t>
    </r>
    <r>
      <rPr>
        <sz val="12"/>
        <rFont val="Arial Narrow"/>
        <family val="2"/>
      </rPr>
      <t xml:space="preserve"> / </t>
    </r>
    <r>
      <rPr>
        <sz val="12"/>
        <rFont val="Kruti Dev 010"/>
      </rPr>
      <t>^j/kqohj</t>
    </r>
  </si>
  <si>
    <r>
      <t xml:space="preserve">^jthr  </t>
    </r>
    <r>
      <rPr>
        <sz val="12"/>
        <rFont val="Arial Narrow"/>
        <family val="2"/>
      </rPr>
      <t xml:space="preserve"> /</t>
    </r>
    <r>
      <rPr>
        <sz val="12"/>
        <rFont val="Kruti Dev 010"/>
      </rPr>
      <t xml:space="preserve"> j/kqohj</t>
    </r>
  </si>
  <si>
    <r>
      <t>^/kuflag</t>
    </r>
    <r>
      <rPr>
        <sz val="12"/>
        <rFont val="Arial Narrow"/>
        <family val="2"/>
      </rPr>
      <t xml:space="preserve">   / </t>
    </r>
    <r>
      <rPr>
        <sz val="12"/>
        <rFont val="Kruti Dev 010"/>
      </rPr>
      <t>^j/kqohj</t>
    </r>
  </si>
  <si>
    <r>
      <t>^ljukFk</t>
    </r>
    <r>
      <rPr>
        <sz val="12"/>
        <rFont val="Arial Narrow"/>
        <family val="2"/>
      </rPr>
      <t xml:space="preserve"> / </t>
    </r>
    <r>
      <rPr>
        <sz val="12"/>
        <rFont val="Kruti Dev 010"/>
      </rPr>
      <t>tokfgj flag</t>
    </r>
  </si>
  <si>
    <r>
      <t>^bUnziky</t>
    </r>
    <r>
      <rPr>
        <sz val="12"/>
        <rFont val="Arial Narrow"/>
        <family val="2"/>
      </rPr>
      <t xml:space="preserve"> (</t>
    </r>
    <r>
      <rPr>
        <sz val="12"/>
        <rFont val="Kruti Dev 010"/>
      </rPr>
      <t>ou iVVk</t>
    </r>
    <r>
      <rPr>
        <sz val="12"/>
        <rFont val="Arial Narrow"/>
        <family val="2"/>
      </rPr>
      <t>)</t>
    </r>
    <r>
      <rPr>
        <sz val="12"/>
        <rFont val="Kruti Dev 010"/>
      </rPr>
      <t xml:space="preserve"> </t>
    </r>
    <r>
      <rPr>
        <sz val="12"/>
        <rFont val="Arial Narrow"/>
        <family val="2"/>
      </rPr>
      <t>/</t>
    </r>
    <r>
      <rPr>
        <sz val="12"/>
        <rFont val="Kruti Dev 010"/>
      </rPr>
      <t xml:space="preserve"> bUnziky lksulk;</t>
    </r>
  </si>
  <si>
    <t>^jkeizlkn@^jke/ku ou iVVk</t>
  </si>
  <si>
    <t>jkeukj;.k @jkekSrkj</t>
  </si>
  <si>
    <t>^/kuir @f'koizlkn</t>
  </si>
  <si>
    <t>^gfjuke @tokfgj flag</t>
  </si>
  <si>
    <t>^vt; flag @tokfgj flag</t>
  </si>
  <si>
    <t>jkey[ku @t;iky flag</t>
  </si>
  <si>
    <t>^nsoizlkn @ le; yky</t>
  </si>
  <si>
    <r>
      <t xml:space="preserve">jkeflg @ </t>
    </r>
    <r>
      <rPr>
        <sz val="10"/>
        <rFont val="Kruti Dev 010"/>
      </rPr>
      <t>बरमारी सिंह</t>
    </r>
  </si>
  <si>
    <t>bUnzdqoj @eSu izrki</t>
  </si>
  <si>
    <t>^n;kjke /kjethr @ ^HkkbZ;k 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</si>
</sst>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2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2"/>
      <color rgb="FF000000"/>
      <name val="Verdana"/>
      <family val="2"/>
    </font>
    <font>
      <b/>
      <sz val="11"/>
      <color rgb="FFC00000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rgb="FFC00000"/>
      <name val="Times New Roman"/>
      <family val="1"/>
    </font>
    <font>
      <b/>
      <sz val="11"/>
      <name val="Times New Roman"/>
      <family val="1"/>
    </font>
    <font>
      <sz val="11"/>
      <name val="Calibri Light"/>
      <family val="2"/>
      <scheme val="maj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Arial"/>
      <family val="2"/>
    </font>
    <font>
      <b/>
      <sz val="14"/>
      <name val="Arial"/>
      <family val="2"/>
    </font>
    <font>
      <sz val="10"/>
      <name val="Kruti Dev 010"/>
    </font>
    <font>
      <sz val="12"/>
      <name val="Kruti Dev 010"/>
    </font>
    <font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1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3" fillId="4" borderId="0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5" fillId="4" borderId="5" xfId="0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5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left" vertical="top" wrapText="1"/>
    </xf>
    <xf numFmtId="0" fontId="11" fillId="4" borderId="3" xfId="0" applyFont="1" applyFill="1" applyBorder="1"/>
    <xf numFmtId="0" fontId="11" fillId="4" borderId="3" xfId="0" applyFont="1" applyFill="1" applyBorder="1" applyAlignment="1">
      <alignment horizontal="left" vertical="top" wrapText="1"/>
    </xf>
    <xf numFmtId="2" fontId="7" fillId="4" borderId="0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18" fillId="4" borderId="6" xfId="0" applyFont="1" applyFill="1" applyBorder="1" applyAlignment="1">
      <alignment vertical="top" wrapText="1"/>
    </xf>
    <xf numFmtId="0" fontId="21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top" wrapText="1"/>
    </xf>
    <xf numFmtId="0" fontId="20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/>
    <xf numFmtId="0" fontId="3" fillId="4" borderId="3" xfId="0" applyFont="1" applyFill="1" applyBorder="1" applyAlignment="1"/>
    <xf numFmtId="0" fontId="5" fillId="4" borderId="0" xfId="0" applyFont="1" applyFill="1" applyBorder="1" applyAlignment="1">
      <alignment horizontal="left" vertical="top" wrapText="1"/>
    </xf>
    <xf numFmtId="0" fontId="5" fillId="4" borderId="14" xfId="0" applyFont="1" applyFill="1" applyBorder="1"/>
    <xf numFmtId="0" fontId="5" fillId="4" borderId="15" xfId="0" applyFont="1" applyFill="1" applyBorder="1"/>
    <xf numFmtId="0" fontId="6" fillId="4" borderId="15" xfId="0" applyFont="1" applyFill="1" applyBorder="1" applyAlignment="1">
      <alignment horizontal="center" vertical="center"/>
    </xf>
    <xf numFmtId="0" fontId="3" fillId="4" borderId="15" xfId="0" applyFont="1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3" fillId="4" borderId="18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15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top" wrapText="1"/>
    </xf>
    <xf numFmtId="0" fontId="3" fillId="4" borderId="20" xfId="0" applyFont="1" applyFill="1" applyBorder="1" applyAlignment="1"/>
    <xf numFmtId="0" fontId="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6" fillId="4" borderId="17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2" xfId="0" applyFont="1" applyFill="1" applyBorder="1"/>
    <xf numFmtId="0" fontId="3" fillId="4" borderId="24" xfId="0" applyFont="1" applyFill="1" applyBorder="1"/>
    <xf numFmtId="0" fontId="5" fillId="4" borderId="25" xfId="0" applyFont="1" applyFill="1" applyBorder="1" applyAlignment="1">
      <alignment horizontal="left" vertical="top" wrapText="1"/>
    </xf>
    <xf numFmtId="0" fontId="3" fillId="4" borderId="26" xfId="0" applyFont="1" applyFill="1" applyBorder="1"/>
    <xf numFmtId="0" fontId="3" fillId="4" borderId="27" xfId="0" applyFont="1" applyFill="1" applyBorder="1"/>
    <xf numFmtId="0" fontId="3" fillId="4" borderId="28" xfId="0" applyFont="1" applyFill="1" applyBorder="1"/>
    <xf numFmtId="0" fontId="5" fillId="4" borderId="17" xfId="0" applyFont="1" applyFill="1" applyBorder="1"/>
    <xf numFmtId="0" fontId="3" fillId="4" borderId="28" xfId="0" applyFont="1" applyFill="1" applyBorder="1" applyAlignment="1"/>
    <xf numFmtId="0" fontId="5" fillId="4" borderId="29" xfId="0" applyFont="1" applyFill="1" applyBorder="1"/>
    <xf numFmtId="0" fontId="21" fillId="4" borderId="35" xfId="0" applyFont="1" applyFill="1" applyBorder="1" applyAlignment="1">
      <alignment horizontal="center" vertical="center" wrapText="1"/>
    </xf>
    <xf numFmtId="0" fontId="20" fillId="4" borderId="3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top" wrapText="1"/>
    </xf>
    <xf numFmtId="0" fontId="3" fillId="4" borderId="0" xfId="0" applyFont="1" applyFill="1" applyAlignment="1">
      <alignment vertic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 indent="1"/>
    </xf>
    <xf numFmtId="0" fontId="3" fillId="4" borderId="20" xfId="0" applyFont="1" applyFill="1" applyBorder="1" applyAlignment="1">
      <alignment horizontal="left" vertical="top" wrapText="1" indent="1"/>
    </xf>
    <xf numFmtId="0" fontId="3" fillId="4" borderId="0" xfId="0" applyFont="1" applyFill="1" applyBorder="1" applyAlignment="1">
      <alignment vertical="top"/>
    </xf>
    <xf numFmtId="0" fontId="7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2" fontId="3" fillId="4" borderId="0" xfId="0" applyNumberFormat="1" applyFont="1" applyFill="1" applyAlignment="1">
      <alignment horizontal="left" vertical="top" wrapText="1"/>
    </xf>
    <xf numFmtId="2" fontId="3" fillId="4" borderId="3" xfId="0" applyNumberFormat="1" applyFont="1" applyFill="1" applyBorder="1" applyAlignment="1">
      <alignment horizontal="left" vertical="top" wrapText="1"/>
    </xf>
    <xf numFmtId="2" fontId="3" fillId="4" borderId="0" xfId="0" applyNumberFormat="1" applyFont="1" applyFill="1" applyBorder="1" applyAlignment="1">
      <alignment horizontal="left" vertical="top" wrapText="1"/>
    </xf>
    <xf numFmtId="9" fontId="3" fillId="4" borderId="0" xfId="0" applyNumberFormat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/>
    </xf>
    <xf numFmtId="9" fontId="11" fillId="4" borderId="3" xfId="1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vertical="top"/>
    </xf>
    <xf numFmtId="2" fontId="7" fillId="4" borderId="0" xfId="0" applyNumberFormat="1" applyFont="1" applyFill="1" applyBorder="1" applyAlignment="1">
      <alignment horizontal="left" vertical="top" wrapText="1"/>
    </xf>
    <xf numFmtId="1" fontId="7" fillId="4" borderId="3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top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35" xfId="0" applyFont="1" applyFill="1" applyBorder="1" applyAlignment="1">
      <alignment horizontal="center" vertical="center" wrapText="1"/>
    </xf>
    <xf numFmtId="0" fontId="7" fillId="0" borderId="0" xfId="0" applyFont="1"/>
    <xf numFmtId="0" fontId="23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1" fontId="26" fillId="4" borderId="1" xfId="0" applyNumberFormat="1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 wrapText="1"/>
    </xf>
    <xf numFmtId="0" fontId="26" fillId="4" borderId="36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1" fontId="22" fillId="4" borderId="40" xfId="0" applyNumberFormat="1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6" fillId="4" borderId="1" xfId="0" applyFont="1" applyFill="1" applyBorder="1"/>
    <xf numFmtId="164" fontId="26" fillId="4" borderId="1" xfId="0" applyNumberFormat="1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 wrapText="1"/>
    </xf>
    <xf numFmtId="0" fontId="28" fillId="4" borderId="38" xfId="0" applyFont="1" applyFill="1" applyBorder="1" applyAlignment="1">
      <alignment horizontal="center" vertical="center" wrapText="1"/>
    </xf>
    <xf numFmtId="0" fontId="28" fillId="4" borderId="39" xfId="0" applyFont="1" applyFill="1" applyBorder="1" applyAlignment="1">
      <alignment horizontal="center" vertical="center" wrapText="1"/>
    </xf>
    <xf numFmtId="0" fontId="27" fillId="4" borderId="34" xfId="0" applyFont="1" applyFill="1" applyBorder="1" applyAlignment="1">
      <alignment horizontal="left" vertical="top" wrapText="1"/>
    </xf>
    <xf numFmtId="0" fontId="27" fillId="4" borderId="6" xfId="0" applyFont="1" applyFill="1" applyBorder="1" applyAlignment="1">
      <alignment horizontal="left" vertical="top" wrapText="1"/>
    </xf>
    <xf numFmtId="0" fontId="18" fillId="4" borderId="34" xfId="0" applyFont="1" applyFill="1" applyBorder="1" applyAlignment="1">
      <alignment horizontal="left" vertical="top" wrapText="1"/>
    </xf>
    <xf numFmtId="0" fontId="18" fillId="4" borderId="6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0" fontId="10" fillId="4" borderId="23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top" wrapText="1"/>
    </xf>
    <xf numFmtId="0" fontId="18" fillId="4" borderId="35" xfId="0" applyFont="1" applyFill="1" applyBorder="1" applyAlignment="1">
      <alignment horizontal="left" vertical="top" wrapText="1"/>
    </xf>
    <xf numFmtId="0" fontId="19" fillId="4" borderId="41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left" vertical="top" wrapText="1"/>
    </xf>
    <xf numFmtId="0" fontId="3" fillId="4" borderId="4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9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right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0" fillId="4" borderId="1" xfId="0" quotePrefix="1" applyFont="1" applyFill="1" applyBorder="1" applyAlignment="1">
      <alignment horizontal="center" vertical="center" wrapText="1"/>
    </xf>
    <xf numFmtId="164" fontId="21" fillId="4" borderId="6" xfId="0" applyNumberFormat="1" applyFont="1" applyFill="1" applyBorder="1" applyAlignment="1">
      <alignment horizontal="center" vertical="center" wrapText="1"/>
    </xf>
    <xf numFmtId="164" fontId="26" fillId="4" borderId="6" xfId="0" applyNumberFormat="1" applyFont="1" applyFill="1" applyBorder="1" applyAlignment="1">
      <alignment horizontal="center" vertical="center" wrapText="1"/>
    </xf>
    <xf numFmtId="164" fontId="20" fillId="4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1&amp;1pfin_year=2019-2020&amp;V1=102&amp;2pfin_year=2018-2019&amp;V2=148&amp;3pfin_year=2017-2018&amp;V3=104&amp;4pfin_year=2016-2017&amp;V4=120" TargetMode="External"/><Relationship Id="rId13" Type="http://schemas.openxmlformats.org/officeDocument/2006/relationships/hyperlink" Target="http://mnregaweb4.nic.in/netnrega/rptCounter.aspx?Colname=%25%20of%20Category%20B%20Works&amp;Cfin_year=2020-2021&amp;Vc=73.91&amp;1pfin_year=2019-2020&amp;V1=75.44&amp;2pfin_year=2018-2019&amp;V2=52.54&amp;3pfin_year=2017-2018&amp;V3=11.19&amp;4pfin_year=2016-2017&amp;V4=4.62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&amp;1pfin_year=2019-2020&amp;V1=0&amp;2pfin_year=2018-2019&amp;V2=0&amp;3pfin_year=2017-2018&amp;V3=0&amp;4pfin_year=2016-2017&amp;V4=0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6.28&amp;1pfin_year=2019-2020&amp;V1=3.92&amp;2pfin_year=2018-2019&amp;V2=5.05&amp;3pfin_year=2017-2018&amp;V3=4.02&amp;4pfin_year=2016-2017&amp;V4=4.5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99.85&amp;2pfin_year=2018-2019&amp;V2=99.97&amp;3pfin_year=2017-2018&amp;V3=99.99&amp;4pfin_year=2016-2017&amp;V4=99.84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90&amp;1pfin_year=2019-2020&amp;V1=176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100&amp;1pfin_year=2019-2020&amp;V1=63.49&amp;2pfin_year=2018-2019&amp;V2=32.55&amp;3pfin_year=2017-2018&amp;V3=47.92&amp;4pfin_year=2016-2017&amp;V4=36.03" TargetMode="External"/><Relationship Id="rId17" Type="http://schemas.openxmlformats.org/officeDocument/2006/relationships/hyperlink" Target="http://mnregaweb4.nic.in/netnrega/rptCounter.aspx?Colname=Material(%25)&amp;Cfin_year=2020-2021&amp;Vc=6.28&amp;1pfin_year=2019-2020&amp;V1=33.45&amp;2pfin_year=2018-2019&amp;V2=23.52&amp;3pfin_year=2017-2018&amp;V3=34.88&amp;4pfin_year=2016-2017&amp;V4=11.54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1.01&amp;1pfin_year=2019-2020&amp;V1=17.56&amp;2pfin_year=2018-2019&amp;V2=15.06&amp;3pfin_year=2017-2018&amp;V3=19.7&amp;4pfin_year=2016-2017&amp;V4=7.74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201.3&amp;1pfin_year=2019-2020&amp;V1=258.64&amp;2pfin_year=2018-2019&amp;V2=192.84&amp;3pfin_year=2017-2018&amp;V3=219.78&amp;4pfin_year=2016-2017&amp;V4=202.31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31.62&amp;1pfin_year=2019-2020&amp;V1=82.67&amp;2pfin_year=2018-2019&amp;V2=110.45&amp;3pfin_year=2017-2018&amp;V3=97.63&amp;4pfin_year=2016-2017&amp;V4=93.26" TargetMode="External"/><Relationship Id="rId11" Type="http://schemas.openxmlformats.org/officeDocument/2006/relationships/hyperlink" Target="http://mnregaweb4.nic.in/netnrega/rptCounter.aspx?Colname=Number%20of%20Completed%20Works&amp;Cfin_year=2020-2021&amp;Vc=17&amp;1pfin_year=2019-2020&amp;V1=42&amp;2pfin_year=2018-2019&amp;V2=24&amp;3pfin_year=2017-2018&amp;V3=108&amp;4pfin_year=2016-2017&amp;V4=5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39.83&amp;1pfin_year=2019-2020&amp;V1=42.3&amp;2pfin_year=2018-2019&amp;V2=41.48&amp;3pfin_year=2017-2018&amp;V3=39.75&amp;4pfin_year=2016-2017&amp;V4=39.82" TargetMode="External"/><Relationship Id="rId15" Type="http://schemas.openxmlformats.org/officeDocument/2006/relationships/hyperlink" Target="http://mnregaweb4.nic.in/netnrega/rptCounter.aspx?Colname=Wages(Rs.%20In%20Lakhs)&amp;Cfin_year=2020-2021&amp;Vc=15.01&amp;1pfin_year=2019-2020&amp;V1=34.93&amp;2pfin_year=2018-2019&amp;V2=49&amp;3pfin_year=2017-2018&amp;V3=36.78&amp;4pfin_year=2016-2017&amp;V4=59.32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&amp;1pfin_year=2019-2020&amp;V1=0&amp;2pfin_year=2018-2019&amp;V2=0&amp;3pfin_year=2017-2018&amp;V3=0&amp;4pfin_year=2016-2017&amp;V4=0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7.13&amp;1pfin_year=2019-2020&amp;V1=62.93&amp;2pfin_year=2018-2019&amp;V2=59.79&amp;3pfin_year=2017-2018&amp;V3=60.67&amp;4pfin_year=2016-2017&amp;V4=60.07" TargetMode="External"/><Relationship Id="rId9" Type="http://schemas.openxmlformats.org/officeDocument/2006/relationships/hyperlink" Target="http://mnregaweb4.nic.in/netnrega/rptCounter.aspx?Colname=Differently%20abled%20persons%20worked&amp;Cfin_year=2020-2021&amp;Vc=2&amp;1pfin_year=2019-2020&amp;V1=2&amp;2pfin_year=2018-2019&amp;V2=2&amp;3pfin_year=2017-2018&amp;V3=0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16.02&amp;1pfin_year=2019-2020&amp;V1=52.48&amp;2pfin_year=2018-2019&amp;V2=64.06&amp;3pfin_year=2017-2018&amp;V3=56.48&amp;4pfin_year=2016-2017&amp;V4=67.06" TargetMode="External"/><Relationship Id="rId22" Type="http://schemas.openxmlformats.org/officeDocument/2006/relationships/hyperlink" Target="http://mnregaweb4.nic.in/netnrega/rptCounter.aspx?Colname=%25%20payments%20gererated%20within%2015%20days&amp;Cfin_year=2020-2021&amp;Vc=99.92&amp;1pfin_year=2019-2020&amp;V1=92.73&amp;2pfin_year=2018-2019&amp;V2=90.25&amp;3pfin_year=2017-2018&amp;V3=92.66&amp;4pfin_year=2016-2017&amp;V4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12</xdr:row>
      <xdr:rowOff>0</xdr:rowOff>
    </xdr:from>
    <xdr:to>
      <xdr:col>6</xdr:col>
      <xdr:colOff>171450</xdr:colOff>
      <xdr:row>12</xdr:row>
      <xdr:rowOff>171450</xdr:rowOff>
    </xdr:to>
    <xdr:pic>
      <xdr:nvPicPr>
        <xdr:cNvPr id="90" name="Picture 89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EAFB0E68-A2E2-4A8A-85C3-456324074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391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91" name="Picture 90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FB9CF415-7842-458A-9531-3EE690C6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057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92" name="Picture 91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FD352B15-2843-4408-9DE2-A8076425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858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93" name="Picture 92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8D707F2B-5400-4AFE-A64D-651D07250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6581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94" name="Picture 93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47E0669E-CDF1-44EC-B568-D94134F1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1915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95" name="Picture 94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2A0F709C-42C7-4C62-9D00-B29C6B75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258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171450</xdr:colOff>
      <xdr:row>19</xdr:row>
      <xdr:rowOff>171450</xdr:rowOff>
    </xdr:to>
    <xdr:pic>
      <xdr:nvPicPr>
        <xdr:cNvPr id="96" name="Picture 95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7D458077-6367-4596-A4AB-961667F9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058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171450</xdr:colOff>
      <xdr:row>22</xdr:row>
      <xdr:rowOff>171450</xdr:rowOff>
    </xdr:to>
    <xdr:pic>
      <xdr:nvPicPr>
        <xdr:cNvPr id="97" name="Picture 96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266FB4CA-F0C1-4919-89C9-EA5F3B117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0586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24</xdr:row>
      <xdr:rowOff>0</xdr:rowOff>
    </xdr:from>
    <xdr:to>
      <xdr:col>6</xdr:col>
      <xdr:colOff>171450</xdr:colOff>
      <xdr:row>24</xdr:row>
      <xdr:rowOff>171450</xdr:rowOff>
    </xdr:to>
    <xdr:pic>
      <xdr:nvPicPr>
        <xdr:cNvPr id="98" name="Picture 97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C70C8F35-4203-4827-9AD5-7BC427A4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7825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99" name="Picture 98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8B3C041A-184C-400F-A579-43EF4480E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5161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00" name="Picture 99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78250D0D-4AEA-42A0-BE58-136A76021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0495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171450</xdr:colOff>
      <xdr:row>29</xdr:row>
      <xdr:rowOff>171450</xdr:rowOff>
    </xdr:to>
    <xdr:pic>
      <xdr:nvPicPr>
        <xdr:cNvPr id="101" name="Picture 100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ADC5F58A-6B2B-4745-AAD5-92A14FE7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982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02" name="Picture 101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B18C41B9-C190-4853-843D-4E482225D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5735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03" name="Picture 102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0027AAA2-1FD7-418D-A47A-0D4EFD75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9735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04" name="Picture 103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32AA3C13-6903-460E-AF62-CF8FFC51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373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05" name="Picture 104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9452B05-4C68-47F0-BB6E-9576CAB9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06" name="Picture 105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FDFEB939-F811-42DD-A558-7AF1ED01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440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107" name="Picture 106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E0F2F4F5-42D0-4F82-98A2-31E74F4C6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108" name="Picture 107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2BB3C742-9374-4164-B5B7-D3964C22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373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6</xdr:col>
      <xdr:colOff>171450</xdr:colOff>
      <xdr:row>38</xdr:row>
      <xdr:rowOff>171450</xdr:rowOff>
    </xdr:to>
    <xdr:pic>
      <xdr:nvPicPr>
        <xdr:cNvPr id="109" name="Picture 108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EBC274CA-3320-4C60-BFD4-F9C01F85C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040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171450</xdr:colOff>
      <xdr:row>39</xdr:row>
      <xdr:rowOff>171450</xdr:rowOff>
    </xdr:to>
    <xdr:pic>
      <xdr:nvPicPr>
        <xdr:cNvPr id="110" name="Picture 109">
          <a:hlinkClick xmlns:r="http://schemas.openxmlformats.org/officeDocument/2006/relationships" r:id="rId22" tgtFrame="_blank"/>
          <a:extLst>
            <a:ext uri="{FF2B5EF4-FFF2-40B4-BE49-F238E27FC236}">
              <a16:creationId xmlns="" xmlns:a16="http://schemas.microsoft.com/office/drawing/2014/main" id="{03E9A213-007D-409B-A0A6-5FC4DA95E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840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P235"/>
  <sheetViews>
    <sheetView tabSelected="1" zoomScale="90" zoomScaleNormal="90" workbookViewId="0">
      <selection activeCell="F83" sqref="F83"/>
    </sheetView>
  </sheetViews>
  <sheetFormatPr defaultRowHeight="14.25" x14ac:dyDescent="0.2"/>
  <cols>
    <col min="1" max="1" width="9.140625" style="1"/>
    <col min="2" max="2" width="4.28515625" style="6" customWidth="1"/>
    <col min="3" max="3" width="13.28515625" style="6" customWidth="1"/>
    <col min="4" max="4" width="46" style="6" customWidth="1"/>
    <col min="5" max="5" width="20.7109375" style="12" customWidth="1"/>
    <col min="6" max="6" width="14.85546875" style="6" customWidth="1"/>
    <col min="7" max="7" width="14.28515625" style="6" customWidth="1"/>
    <col min="8" max="8" width="11.140625" style="6" customWidth="1"/>
    <col min="9" max="9" width="12" style="6" customWidth="1"/>
    <col min="10" max="10" width="10.28515625" style="6" customWidth="1"/>
    <col min="11" max="11" width="9.42578125" style="6" bestFit="1" customWidth="1"/>
    <col min="12" max="12" width="9.42578125" style="1" bestFit="1" customWidth="1"/>
    <col min="13" max="14" width="10.5703125" style="1" bestFit="1" customWidth="1"/>
    <col min="15" max="16384" width="9.140625" style="1"/>
  </cols>
  <sheetData>
    <row r="1" spans="2:15" ht="18.75" thickBot="1" x14ac:dyDescent="0.3">
      <c r="B1" s="131" t="s">
        <v>260</v>
      </c>
      <c r="C1" s="132"/>
      <c r="D1" s="132"/>
      <c r="E1" s="132"/>
      <c r="F1" s="132"/>
      <c r="G1" s="132"/>
      <c r="H1" s="132"/>
      <c r="I1" s="132"/>
      <c r="J1" s="132"/>
      <c r="K1" s="132"/>
      <c r="L1" s="67"/>
      <c r="M1" s="67"/>
      <c r="N1" s="67"/>
      <c r="O1" s="68"/>
    </row>
    <row r="2" spans="2:15" ht="15" customHeight="1" x14ac:dyDescent="0.2">
      <c r="B2" s="137"/>
      <c r="C2" s="133"/>
      <c r="D2" s="2"/>
      <c r="E2" s="10"/>
      <c r="F2" s="2"/>
      <c r="G2" s="2"/>
      <c r="H2" s="2"/>
      <c r="I2" s="2"/>
      <c r="J2" s="2"/>
      <c r="K2" s="2"/>
      <c r="L2" s="2"/>
      <c r="M2" s="2"/>
      <c r="N2" s="2"/>
      <c r="O2" s="49"/>
    </row>
    <row r="3" spans="2:15" ht="15.75" customHeight="1" thickBot="1" x14ac:dyDescent="0.25">
      <c r="B3" s="138"/>
      <c r="C3" s="135"/>
      <c r="D3" s="51"/>
      <c r="E3" s="135"/>
      <c r="F3" s="135"/>
      <c r="G3" s="135"/>
      <c r="H3" s="135"/>
      <c r="I3" s="135"/>
      <c r="J3" s="135"/>
      <c r="K3" s="51"/>
      <c r="L3" s="51"/>
      <c r="M3" s="51"/>
      <c r="N3" s="51"/>
      <c r="O3" s="53"/>
    </row>
    <row r="4" spans="2:15" ht="15" x14ac:dyDescent="0.2">
      <c r="B4" s="61" t="s">
        <v>0</v>
      </c>
      <c r="C4" s="42"/>
      <c r="D4" s="42" t="s">
        <v>1</v>
      </c>
      <c r="E4" s="9"/>
      <c r="F4" s="33"/>
      <c r="G4" s="33"/>
      <c r="H4" s="33"/>
      <c r="I4" s="33"/>
      <c r="J4" s="33"/>
      <c r="K4" s="2"/>
      <c r="L4" s="2"/>
      <c r="M4" s="2"/>
      <c r="N4" s="2"/>
      <c r="O4" s="49"/>
    </row>
    <row r="5" spans="2:15" ht="28.5" customHeight="1" x14ac:dyDescent="0.2">
      <c r="B5" s="65"/>
      <c r="C5" s="33"/>
      <c r="D5" s="33" t="s">
        <v>94</v>
      </c>
      <c r="E5" s="89" t="s">
        <v>144</v>
      </c>
      <c r="F5" s="89"/>
      <c r="G5" s="89"/>
      <c r="H5" s="89"/>
      <c r="I5" s="82"/>
      <c r="J5" s="82"/>
      <c r="K5" s="140"/>
      <c r="L5" s="140"/>
      <c r="M5" s="2"/>
      <c r="N5" s="2"/>
      <c r="O5" s="49"/>
    </row>
    <row r="6" spans="2:15" ht="20.100000000000001" customHeight="1" x14ac:dyDescent="0.2">
      <c r="B6" s="65"/>
      <c r="C6" s="33"/>
      <c r="D6" s="33" t="s">
        <v>2</v>
      </c>
      <c r="E6" s="79" t="s">
        <v>126</v>
      </c>
      <c r="F6" s="79"/>
      <c r="G6" s="79"/>
      <c r="H6" s="79"/>
      <c r="I6" s="78"/>
      <c r="J6" s="78"/>
      <c r="K6" s="140"/>
      <c r="L6" s="140"/>
      <c r="M6" s="2"/>
      <c r="N6" s="2"/>
      <c r="O6" s="49"/>
    </row>
    <row r="7" spans="2:15" ht="20.100000000000001" customHeight="1" x14ac:dyDescent="0.2">
      <c r="B7" s="65"/>
      <c r="C7" s="33"/>
      <c r="D7" s="33" t="s">
        <v>3</v>
      </c>
      <c r="E7" s="79" t="s">
        <v>145</v>
      </c>
      <c r="F7" s="79"/>
      <c r="G7" s="79"/>
      <c r="H7" s="79"/>
      <c r="I7" s="78"/>
      <c r="J7" s="78"/>
      <c r="K7" s="140"/>
      <c r="L7" s="140"/>
      <c r="M7" s="2"/>
      <c r="N7" s="133"/>
      <c r="O7" s="134"/>
    </row>
    <row r="8" spans="2:15" ht="20.100000000000001" customHeight="1" x14ac:dyDescent="0.2">
      <c r="B8" s="65"/>
      <c r="C8" s="33"/>
      <c r="D8" s="33" t="s">
        <v>4</v>
      </c>
      <c r="E8" s="79" t="s">
        <v>146</v>
      </c>
      <c r="F8" s="79"/>
      <c r="G8" s="79"/>
      <c r="H8" s="79"/>
      <c r="I8" s="78"/>
      <c r="J8" s="78"/>
      <c r="K8" s="140"/>
      <c r="L8" s="140"/>
      <c r="M8" s="2"/>
      <c r="N8" s="2"/>
      <c r="O8" s="49"/>
    </row>
    <row r="9" spans="2:15" ht="20.100000000000001" customHeight="1" thickBot="1" x14ac:dyDescent="0.25">
      <c r="B9" s="66"/>
      <c r="C9" s="55"/>
      <c r="D9" s="55" t="s">
        <v>95</v>
      </c>
      <c r="E9" s="139" t="s">
        <v>261</v>
      </c>
      <c r="F9" s="139"/>
      <c r="G9" s="139"/>
      <c r="H9" s="139"/>
      <c r="I9" s="81"/>
      <c r="J9" s="81"/>
      <c r="K9" s="141"/>
      <c r="L9" s="141"/>
      <c r="M9" s="51"/>
      <c r="N9" s="51"/>
      <c r="O9" s="53"/>
    </row>
    <row r="10" spans="2:15" ht="15" thickBot="1" x14ac:dyDescent="0.25">
      <c r="B10" s="48"/>
      <c r="C10" s="2"/>
      <c r="D10" s="2"/>
      <c r="E10" s="10"/>
      <c r="F10" s="2"/>
      <c r="G10" s="2"/>
      <c r="H10" s="2"/>
      <c r="I10" s="2"/>
      <c r="J10" s="2"/>
      <c r="K10" s="136"/>
      <c r="L10" s="136"/>
      <c r="M10" s="2"/>
      <c r="N10" s="2"/>
      <c r="O10" s="49"/>
    </row>
    <row r="11" spans="2:15" ht="20.100000000000001" customHeight="1" x14ac:dyDescent="0.2">
      <c r="B11" s="61" t="s">
        <v>5</v>
      </c>
      <c r="C11" s="62"/>
      <c r="D11" s="62" t="s">
        <v>6</v>
      </c>
      <c r="E11" s="63"/>
      <c r="F11" s="64"/>
      <c r="G11" s="64"/>
      <c r="H11" s="64"/>
      <c r="I11" s="64"/>
      <c r="J11" s="64"/>
      <c r="K11" s="46"/>
      <c r="L11" s="46"/>
      <c r="M11" s="46"/>
      <c r="N11" s="46"/>
      <c r="O11" s="47"/>
    </row>
    <row r="12" spans="2:15" ht="20.100000000000001" customHeight="1" x14ac:dyDescent="0.2">
      <c r="B12" s="65"/>
      <c r="C12" s="33"/>
      <c r="D12" s="33" t="s">
        <v>7</v>
      </c>
      <c r="E12" s="79">
        <v>1074</v>
      </c>
      <c r="F12" s="79"/>
      <c r="G12" s="79"/>
      <c r="H12" s="79"/>
      <c r="I12" s="79"/>
      <c r="J12" s="79"/>
      <c r="K12" s="86"/>
      <c r="L12" s="86"/>
      <c r="M12" s="86"/>
      <c r="N12" s="2"/>
      <c r="O12" s="49"/>
    </row>
    <row r="13" spans="2:15" ht="20.100000000000001" customHeight="1" x14ac:dyDescent="0.2">
      <c r="B13" s="65"/>
      <c r="C13" s="33"/>
      <c r="D13" s="33" t="s">
        <v>8</v>
      </c>
      <c r="E13" s="79">
        <v>1053.5</v>
      </c>
      <c r="F13" s="79"/>
      <c r="G13" s="79"/>
      <c r="H13" s="79"/>
      <c r="I13" s="79"/>
      <c r="J13" s="79"/>
      <c r="K13" s="86"/>
      <c r="L13" s="86"/>
      <c r="M13" s="86"/>
      <c r="N13" s="2"/>
      <c r="O13" s="49"/>
    </row>
    <row r="14" spans="2:15" ht="20.100000000000001" customHeight="1" x14ac:dyDescent="0.2">
      <c r="B14" s="65"/>
      <c r="C14" s="33"/>
      <c r="D14" s="33" t="s">
        <v>9</v>
      </c>
      <c r="E14" s="87" t="s">
        <v>120</v>
      </c>
      <c r="F14" s="79"/>
      <c r="G14" s="79"/>
      <c r="H14" s="79"/>
      <c r="I14" s="79"/>
      <c r="J14" s="79"/>
      <c r="K14" s="86"/>
      <c r="L14" s="86"/>
      <c r="M14" s="86"/>
      <c r="N14" s="2"/>
      <c r="O14" s="49"/>
    </row>
    <row r="15" spans="2:15" ht="20.100000000000001" customHeight="1" x14ac:dyDescent="0.2">
      <c r="B15" s="65"/>
      <c r="C15" s="33"/>
      <c r="D15" s="33" t="s">
        <v>10</v>
      </c>
      <c r="E15" s="88" t="s">
        <v>262</v>
      </c>
      <c r="F15" s="79"/>
      <c r="G15" s="79"/>
      <c r="H15" s="79"/>
      <c r="I15" s="79"/>
      <c r="J15" s="79"/>
      <c r="K15" s="86"/>
      <c r="L15" s="86"/>
      <c r="M15" s="86"/>
      <c r="N15" s="2"/>
      <c r="O15" s="49"/>
    </row>
    <row r="16" spans="2:15" ht="20.100000000000001" customHeight="1" x14ac:dyDescent="0.2">
      <c r="B16" s="65"/>
      <c r="C16" s="33"/>
      <c r="D16" s="33" t="s">
        <v>40</v>
      </c>
      <c r="E16" s="142" t="s">
        <v>263</v>
      </c>
      <c r="F16" s="142"/>
      <c r="G16" s="142"/>
      <c r="H16" s="142"/>
      <c r="I16" s="142"/>
      <c r="J16" s="142"/>
      <c r="K16" s="142"/>
      <c r="L16" s="142"/>
      <c r="M16" s="142"/>
      <c r="N16" s="2"/>
      <c r="O16" s="49"/>
    </row>
    <row r="17" spans="2:15" ht="20.100000000000001" customHeight="1" x14ac:dyDescent="0.2">
      <c r="B17" s="65"/>
      <c r="C17" s="33"/>
      <c r="D17" s="33"/>
      <c r="E17" s="142"/>
      <c r="F17" s="142"/>
      <c r="G17" s="142"/>
      <c r="H17" s="142"/>
      <c r="I17" s="142"/>
      <c r="J17" s="142"/>
      <c r="K17" s="142"/>
      <c r="L17" s="142"/>
      <c r="M17" s="142"/>
      <c r="N17" s="2"/>
      <c r="O17" s="49"/>
    </row>
    <row r="18" spans="2:15" ht="20.100000000000001" customHeight="1" thickBot="1" x14ac:dyDescent="0.25">
      <c r="B18" s="66"/>
      <c r="C18" s="55"/>
      <c r="D18" s="55"/>
      <c r="E18" s="80"/>
      <c r="F18" s="13"/>
      <c r="G18" s="13"/>
      <c r="H18" s="13"/>
      <c r="I18" s="13"/>
      <c r="J18" s="13"/>
      <c r="K18" s="51"/>
      <c r="L18" s="51"/>
      <c r="M18" s="51"/>
      <c r="N18" s="51"/>
      <c r="O18" s="53"/>
    </row>
    <row r="19" spans="2:15" ht="20.100000000000001" customHeight="1" thickBot="1" x14ac:dyDescent="0.25">
      <c r="B19" s="65"/>
      <c r="C19" s="33"/>
      <c r="D19" s="33"/>
      <c r="E19" s="9"/>
      <c r="F19" s="33"/>
      <c r="G19" s="33"/>
      <c r="H19" s="33"/>
      <c r="I19" s="33"/>
      <c r="J19" s="33"/>
      <c r="K19" s="136"/>
      <c r="L19" s="136"/>
      <c r="M19" s="2"/>
      <c r="N19" s="2"/>
      <c r="O19" s="49"/>
    </row>
    <row r="20" spans="2:15" ht="20.100000000000001" customHeight="1" x14ac:dyDescent="0.25">
      <c r="B20" s="43" t="s">
        <v>13</v>
      </c>
      <c r="C20" s="44"/>
      <c r="D20" s="44" t="s">
        <v>101</v>
      </c>
      <c r="E20" s="60"/>
      <c r="F20" s="46"/>
      <c r="G20" s="46"/>
      <c r="H20" s="46"/>
      <c r="I20" s="46"/>
      <c r="J20" s="46"/>
      <c r="K20" s="46"/>
      <c r="L20" s="46"/>
      <c r="M20" s="46"/>
      <c r="N20" s="46"/>
      <c r="O20" s="47"/>
    </row>
    <row r="21" spans="2:15" ht="20.100000000000001" customHeight="1" x14ac:dyDescent="0.2">
      <c r="B21" s="48"/>
      <c r="C21" s="2"/>
      <c r="D21" s="33" t="s">
        <v>11</v>
      </c>
      <c r="E21" s="84">
        <v>1127</v>
      </c>
      <c r="F21" s="2"/>
      <c r="G21" s="2"/>
      <c r="H21" s="2"/>
      <c r="I21" s="2"/>
      <c r="J21" s="2"/>
      <c r="K21" s="2"/>
      <c r="L21" s="2"/>
      <c r="M21" s="2"/>
      <c r="N21" s="2"/>
      <c r="O21" s="49"/>
    </row>
    <row r="22" spans="2:15" ht="20.100000000000001" customHeight="1" x14ac:dyDescent="0.2">
      <c r="B22" s="48"/>
      <c r="C22" s="2"/>
      <c r="D22" s="33" t="s">
        <v>102</v>
      </c>
      <c r="E22" s="84">
        <v>282</v>
      </c>
      <c r="F22" s="2"/>
      <c r="G22" s="2"/>
      <c r="H22" s="2"/>
      <c r="I22" s="2"/>
      <c r="J22" s="2"/>
      <c r="K22" s="2"/>
      <c r="L22" s="2"/>
      <c r="M22" s="2"/>
      <c r="N22" s="2"/>
      <c r="O22" s="49"/>
    </row>
    <row r="23" spans="2:15" ht="20.100000000000001" customHeight="1" x14ac:dyDescent="0.2">
      <c r="B23" s="48"/>
      <c r="C23" s="2"/>
      <c r="D23" s="33" t="s">
        <v>12</v>
      </c>
      <c r="E23" s="84">
        <v>1021</v>
      </c>
      <c r="F23" s="2"/>
      <c r="G23" s="2"/>
      <c r="H23" s="2"/>
      <c r="I23" s="2"/>
      <c r="J23" s="2"/>
      <c r="K23" s="2"/>
      <c r="L23" s="2"/>
      <c r="M23" s="2"/>
      <c r="N23" s="2"/>
      <c r="O23" s="49"/>
    </row>
    <row r="24" spans="2:15" ht="20.100000000000001" customHeight="1" thickBot="1" x14ac:dyDescent="0.25">
      <c r="B24" s="50"/>
      <c r="C24" s="51"/>
      <c r="D24" s="55" t="s">
        <v>35</v>
      </c>
      <c r="E24" s="85">
        <v>28</v>
      </c>
      <c r="F24" s="51"/>
      <c r="G24" s="51"/>
      <c r="H24" s="51"/>
      <c r="I24" s="51"/>
      <c r="J24" s="51"/>
      <c r="K24" s="51"/>
      <c r="L24" s="51"/>
      <c r="M24" s="51"/>
      <c r="N24" s="51"/>
      <c r="O24" s="53"/>
    </row>
    <row r="25" spans="2:15" ht="24.95" customHeight="1" x14ac:dyDescent="0.2">
      <c r="B25" s="59" t="s">
        <v>14</v>
      </c>
      <c r="C25" s="57"/>
      <c r="D25" s="58" t="s">
        <v>103</v>
      </c>
      <c r="E25" s="16"/>
      <c r="F25" s="2"/>
      <c r="G25" s="2"/>
      <c r="H25" s="2"/>
      <c r="I25" s="2"/>
      <c r="J25" s="2"/>
      <c r="K25" s="2"/>
      <c r="L25" s="2"/>
      <c r="M25" s="2"/>
      <c r="N25" s="2"/>
      <c r="O25" s="49"/>
    </row>
    <row r="26" spans="2:15" ht="35.1" customHeight="1" x14ac:dyDescent="0.2">
      <c r="B26" s="48"/>
      <c r="C26" s="2"/>
      <c r="D26" s="33" t="s">
        <v>96</v>
      </c>
      <c r="E26" s="79">
        <v>196</v>
      </c>
      <c r="F26" s="2"/>
      <c r="G26" s="2"/>
      <c r="H26" s="2"/>
      <c r="I26" s="2"/>
      <c r="J26" s="2"/>
      <c r="K26" s="2"/>
      <c r="L26" s="2"/>
      <c r="M26" s="2"/>
      <c r="N26" s="2"/>
      <c r="O26" s="49"/>
    </row>
    <row r="27" spans="2:15" ht="35.1" customHeight="1" x14ac:dyDescent="0.2">
      <c r="B27" s="48"/>
      <c r="C27" s="2"/>
      <c r="D27" s="33" t="s">
        <v>97</v>
      </c>
      <c r="E27" s="79">
        <v>18892</v>
      </c>
      <c r="F27" s="2"/>
      <c r="G27" s="2"/>
      <c r="H27" s="2"/>
      <c r="I27" s="2"/>
      <c r="J27" s="2"/>
      <c r="K27" s="2"/>
      <c r="L27" s="2"/>
      <c r="M27" s="2"/>
      <c r="N27" s="2"/>
      <c r="O27" s="49"/>
    </row>
    <row r="28" spans="2:15" ht="60" customHeight="1" x14ac:dyDescent="0.2">
      <c r="B28" s="48"/>
      <c r="C28" s="2"/>
      <c r="D28" s="33" t="s">
        <v>91</v>
      </c>
      <c r="E28" s="79">
        <v>81</v>
      </c>
      <c r="F28" s="2"/>
      <c r="G28" s="2"/>
      <c r="H28" s="2"/>
      <c r="I28" s="2"/>
      <c r="J28" s="2"/>
      <c r="K28" s="2"/>
      <c r="L28" s="2"/>
      <c r="M28" s="2"/>
      <c r="N28" s="2"/>
      <c r="O28" s="49"/>
    </row>
    <row r="29" spans="2:15" ht="60" customHeight="1" x14ac:dyDescent="0.2">
      <c r="B29" s="48"/>
      <c r="C29" s="2"/>
      <c r="D29" s="33" t="s">
        <v>93</v>
      </c>
      <c r="E29" s="79">
        <v>57.53</v>
      </c>
      <c r="F29" s="2"/>
      <c r="G29" s="2"/>
      <c r="H29" s="2"/>
      <c r="I29" s="2"/>
      <c r="J29" s="2"/>
      <c r="K29" s="2"/>
      <c r="L29" s="2"/>
      <c r="M29" s="2"/>
      <c r="N29" s="2"/>
      <c r="O29" s="49"/>
    </row>
    <row r="30" spans="2:15" ht="60" customHeight="1" thickBot="1" x14ac:dyDescent="0.25">
      <c r="B30" s="50"/>
      <c r="C30" s="51"/>
      <c r="D30" s="55" t="s">
        <v>92</v>
      </c>
      <c r="E30" s="83">
        <v>38.020000000000003</v>
      </c>
      <c r="F30" s="51"/>
      <c r="G30" s="51"/>
      <c r="H30" s="51"/>
      <c r="I30" s="51"/>
      <c r="J30" s="51"/>
      <c r="K30" s="51"/>
      <c r="L30" s="51"/>
      <c r="M30" s="51"/>
      <c r="N30" s="51"/>
      <c r="O30" s="53"/>
    </row>
    <row r="31" spans="2:15" ht="15" thickBot="1" x14ac:dyDescent="0.25">
      <c r="B31" s="48"/>
      <c r="C31" s="2"/>
      <c r="D31" s="2"/>
      <c r="E31" s="16"/>
      <c r="F31" s="2"/>
      <c r="G31" s="2"/>
      <c r="H31" s="2"/>
      <c r="I31" s="2"/>
      <c r="J31" s="2"/>
      <c r="K31" s="136"/>
      <c r="L31" s="136"/>
      <c r="M31" s="2"/>
      <c r="N31" s="2"/>
      <c r="O31" s="49"/>
    </row>
    <row r="32" spans="2:15" ht="20.100000000000001" customHeight="1" x14ac:dyDescent="0.25">
      <c r="B32" s="43" t="s">
        <v>23</v>
      </c>
      <c r="C32" s="44"/>
      <c r="D32" s="44" t="s">
        <v>15</v>
      </c>
      <c r="E32" s="54"/>
      <c r="F32" s="46"/>
      <c r="G32" s="46"/>
      <c r="H32" s="46"/>
      <c r="I32" s="46"/>
      <c r="J32" s="46"/>
      <c r="K32" s="46"/>
      <c r="L32" s="46"/>
      <c r="M32" s="46"/>
      <c r="N32" s="46"/>
      <c r="O32" s="47"/>
    </row>
    <row r="33" spans="2:15" ht="20.100000000000001" customHeight="1" x14ac:dyDescent="0.2">
      <c r="B33" s="48"/>
      <c r="C33" s="2"/>
      <c r="D33" s="33" t="s">
        <v>16</v>
      </c>
      <c r="E33" s="90">
        <v>253.4</v>
      </c>
      <c r="F33" s="2"/>
      <c r="G33" s="2"/>
      <c r="H33" s="2"/>
      <c r="I33" s="2"/>
      <c r="J33" s="2"/>
      <c r="K33" s="2"/>
      <c r="L33" s="2"/>
      <c r="M33" s="2"/>
      <c r="N33" s="2"/>
      <c r="O33" s="49"/>
    </row>
    <row r="34" spans="2:15" ht="20.100000000000001" customHeight="1" x14ac:dyDescent="0.2">
      <c r="B34" s="48"/>
      <c r="C34" s="2"/>
      <c r="D34" s="33" t="s">
        <v>17</v>
      </c>
      <c r="E34" s="90">
        <v>0</v>
      </c>
      <c r="F34" s="2"/>
      <c r="G34" s="2"/>
      <c r="H34" s="2"/>
      <c r="I34" s="2"/>
      <c r="J34" s="2"/>
      <c r="K34" s="2"/>
      <c r="L34" s="2"/>
      <c r="M34" s="2"/>
      <c r="N34" s="2"/>
      <c r="O34" s="49"/>
    </row>
    <row r="35" spans="2:15" ht="20.100000000000001" customHeight="1" x14ac:dyDescent="0.2">
      <c r="B35" s="48"/>
      <c r="C35" s="2"/>
      <c r="D35" s="33" t="s">
        <v>18</v>
      </c>
      <c r="E35" s="90">
        <v>110.2</v>
      </c>
      <c r="F35" s="2"/>
      <c r="G35" s="2"/>
      <c r="H35" s="2"/>
      <c r="I35" s="2"/>
      <c r="J35" s="2"/>
      <c r="K35" s="2"/>
      <c r="L35" s="2"/>
      <c r="M35" s="2"/>
      <c r="N35" s="2"/>
      <c r="O35" s="49"/>
    </row>
    <row r="36" spans="2:15" ht="20.100000000000001" customHeight="1" x14ac:dyDescent="0.2">
      <c r="B36" s="48"/>
      <c r="C36" s="2"/>
      <c r="D36" s="33" t="s">
        <v>19</v>
      </c>
      <c r="E36" s="90">
        <v>330.4</v>
      </c>
      <c r="F36" s="2"/>
      <c r="G36" s="2"/>
      <c r="H36" s="2"/>
      <c r="I36" s="2"/>
      <c r="J36" s="2"/>
      <c r="K36" s="2"/>
      <c r="L36" s="2"/>
      <c r="M36" s="2"/>
      <c r="N36" s="2"/>
      <c r="O36" s="49"/>
    </row>
    <row r="37" spans="2:15" ht="20.100000000000001" customHeight="1" x14ac:dyDescent="0.2">
      <c r="B37" s="48"/>
      <c r="C37" s="2"/>
      <c r="D37" s="33" t="s">
        <v>20</v>
      </c>
      <c r="E37" s="90">
        <v>107.3</v>
      </c>
      <c r="F37" s="2"/>
      <c r="G37" s="2"/>
      <c r="H37" s="2"/>
      <c r="I37" s="2"/>
      <c r="J37" s="2"/>
      <c r="K37" s="2"/>
      <c r="L37" s="2"/>
      <c r="M37" s="2"/>
      <c r="N37" s="2"/>
      <c r="O37" s="49"/>
    </row>
    <row r="38" spans="2:15" ht="20.100000000000001" customHeight="1" x14ac:dyDescent="0.2">
      <c r="B38" s="48"/>
      <c r="C38" s="2"/>
      <c r="D38" s="33" t="s">
        <v>21</v>
      </c>
      <c r="E38" s="90">
        <v>0</v>
      </c>
      <c r="F38" s="2"/>
      <c r="G38" s="2"/>
      <c r="H38" s="2"/>
      <c r="I38" s="2"/>
      <c r="J38" s="2"/>
      <c r="K38" s="2"/>
      <c r="L38" s="2"/>
      <c r="M38" s="2"/>
      <c r="N38" s="2"/>
      <c r="O38" s="49"/>
    </row>
    <row r="39" spans="2:15" ht="20.100000000000001" customHeight="1" thickBot="1" x14ac:dyDescent="0.25">
      <c r="B39" s="50"/>
      <c r="C39" s="51"/>
      <c r="D39" s="55" t="s">
        <v>22</v>
      </c>
      <c r="E39" s="91">
        <v>0</v>
      </c>
      <c r="F39" s="51"/>
      <c r="G39" s="51"/>
      <c r="H39" s="51"/>
      <c r="I39" s="51"/>
      <c r="J39" s="51"/>
      <c r="K39" s="51"/>
      <c r="L39" s="51"/>
      <c r="M39" s="51"/>
      <c r="N39" s="51"/>
      <c r="O39" s="53"/>
    </row>
    <row r="40" spans="2:15" ht="15" thickBot="1" x14ac:dyDescent="0.25">
      <c r="B40" s="48"/>
      <c r="C40" s="2"/>
      <c r="D40" s="2"/>
      <c r="E40" s="16"/>
      <c r="F40" s="2"/>
      <c r="G40" s="2"/>
      <c r="H40" s="2"/>
      <c r="I40" s="2"/>
      <c r="J40" s="2"/>
      <c r="K40" s="56"/>
      <c r="L40" s="56"/>
      <c r="M40" s="2"/>
      <c r="N40" s="2"/>
      <c r="O40" s="49"/>
    </row>
    <row r="41" spans="2:15" ht="15" x14ac:dyDescent="0.25">
      <c r="B41" s="43" t="s">
        <v>28</v>
      </c>
      <c r="C41" s="44"/>
      <c r="D41" s="44" t="s">
        <v>24</v>
      </c>
      <c r="E41" s="54"/>
      <c r="F41" s="46"/>
      <c r="G41" s="46"/>
      <c r="H41" s="46"/>
      <c r="I41" s="46"/>
      <c r="J41" s="46"/>
      <c r="K41" s="46"/>
      <c r="L41" s="46"/>
      <c r="M41" s="46"/>
      <c r="N41" s="46"/>
      <c r="O41" s="47"/>
    </row>
    <row r="42" spans="2:15" ht="20.100000000000001" customHeight="1" x14ac:dyDescent="0.2">
      <c r="B42" s="48"/>
      <c r="C42" s="2"/>
      <c r="D42" s="33" t="s">
        <v>25</v>
      </c>
      <c r="E42" s="92">
        <f>E36</f>
        <v>330.4</v>
      </c>
      <c r="F42" s="2"/>
      <c r="G42" s="2"/>
      <c r="H42" s="2"/>
      <c r="I42" s="2"/>
      <c r="J42" s="2"/>
      <c r="K42" s="2"/>
      <c r="L42" s="2"/>
      <c r="M42" s="2"/>
      <c r="N42" s="2"/>
      <c r="O42" s="49"/>
    </row>
    <row r="43" spans="2:15" ht="20.100000000000001" customHeight="1" x14ac:dyDescent="0.2">
      <c r="B43" s="48"/>
      <c r="C43" s="2"/>
      <c r="D43" s="33" t="s">
        <v>26</v>
      </c>
      <c r="E43" s="33">
        <f>E12*47%</f>
        <v>504.78</v>
      </c>
      <c r="F43" s="2"/>
      <c r="G43" s="2"/>
      <c r="H43" s="2"/>
      <c r="I43" s="2"/>
      <c r="J43" s="2"/>
      <c r="K43" s="2"/>
      <c r="L43" s="2"/>
      <c r="M43" s="2"/>
      <c r="N43" s="2"/>
      <c r="O43" s="49"/>
    </row>
    <row r="44" spans="2:15" ht="20.100000000000001" customHeight="1" x14ac:dyDescent="0.2">
      <c r="B44" s="48"/>
      <c r="C44" s="2"/>
      <c r="D44" s="33" t="s">
        <v>34</v>
      </c>
      <c r="E44" s="33">
        <f>E12*32%</f>
        <v>343.68</v>
      </c>
      <c r="F44" s="2"/>
      <c r="G44" s="2"/>
      <c r="H44" s="2"/>
      <c r="I44" s="2"/>
      <c r="J44" s="2"/>
      <c r="K44" s="2"/>
      <c r="L44" s="2"/>
      <c r="M44" s="2"/>
      <c r="N44" s="2"/>
      <c r="O44" s="49"/>
    </row>
    <row r="45" spans="2:15" ht="20.100000000000001" customHeight="1" x14ac:dyDescent="0.2">
      <c r="B45" s="48"/>
      <c r="C45" s="2"/>
      <c r="D45" s="33" t="s">
        <v>108</v>
      </c>
      <c r="E45" s="33">
        <f>E12*21%</f>
        <v>225.54</v>
      </c>
      <c r="F45" s="2"/>
      <c r="G45" s="2"/>
      <c r="H45" s="2"/>
      <c r="I45" s="2"/>
      <c r="J45" s="2"/>
      <c r="K45" s="2"/>
      <c r="L45" s="2"/>
      <c r="M45" s="2"/>
      <c r="N45" s="2"/>
      <c r="O45" s="49"/>
    </row>
    <row r="46" spans="2:15" ht="20.100000000000001" customHeight="1" thickBot="1" x14ac:dyDescent="0.25">
      <c r="B46" s="50"/>
      <c r="C46" s="51"/>
      <c r="D46" s="55" t="s">
        <v>27</v>
      </c>
      <c r="E46" s="55">
        <v>4000</v>
      </c>
      <c r="F46" s="51"/>
      <c r="G46" s="51"/>
      <c r="H46" s="51"/>
      <c r="I46" s="51"/>
      <c r="J46" s="51"/>
      <c r="K46" s="51"/>
      <c r="L46" s="51"/>
      <c r="M46" s="51"/>
      <c r="N46" s="51"/>
      <c r="O46" s="53"/>
    </row>
    <row r="47" spans="2:15" ht="15" thickBot="1" x14ac:dyDescent="0.25">
      <c r="B47" s="48"/>
      <c r="C47" s="2"/>
      <c r="D47" s="2"/>
      <c r="E47" s="10"/>
      <c r="F47" s="2"/>
      <c r="G47" s="2"/>
      <c r="H47" s="2"/>
      <c r="I47" s="2"/>
      <c r="J47" s="2"/>
      <c r="K47" s="40"/>
      <c r="L47" s="40"/>
      <c r="M47" s="2"/>
      <c r="N47" s="2"/>
      <c r="O47" s="49"/>
    </row>
    <row r="48" spans="2:15" ht="15" x14ac:dyDescent="0.25">
      <c r="B48" s="43" t="s">
        <v>36</v>
      </c>
      <c r="C48" s="44"/>
      <c r="D48" s="44" t="s">
        <v>117</v>
      </c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7"/>
    </row>
    <row r="49" spans="2:15" ht="20.100000000000001" customHeight="1" x14ac:dyDescent="0.2">
      <c r="B49" s="48"/>
      <c r="C49" s="2"/>
      <c r="D49" s="33" t="s">
        <v>107</v>
      </c>
      <c r="E49" s="33" t="s">
        <v>259</v>
      </c>
      <c r="F49" s="8" t="s">
        <v>258</v>
      </c>
      <c r="G49" s="2"/>
      <c r="H49" s="2"/>
      <c r="I49" s="2"/>
      <c r="J49" s="2"/>
      <c r="K49" s="2"/>
      <c r="L49" s="2"/>
      <c r="M49" s="2"/>
      <c r="N49" s="2"/>
      <c r="O49" s="49"/>
    </row>
    <row r="50" spans="2:15" ht="20.100000000000001" customHeight="1" x14ac:dyDescent="0.2">
      <c r="B50" s="48"/>
      <c r="C50" s="2"/>
      <c r="D50" s="33" t="s">
        <v>45</v>
      </c>
      <c r="E50" s="33" t="s">
        <v>121</v>
      </c>
      <c r="F50" s="2"/>
      <c r="G50" s="2"/>
      <c r="H50" s="2"/>
      <c r="I50" s="2"/>
      <c r="J50" s="2"/>
      <c r="K50" s="2"/>
      <c r="L50" s="2"/>
      <c r="M50" s="2"/>
      <c r="N50" s="2"/>
      <c r="O50" s="49"/>
    </row>
    <row r="51" spans="2:15" ht="20.100000000000001" customHeight="1" x14ac:dyDescent="0.2">
      <c r="B51" s="48"/>
      <c r="C51" s="2"/>
      <c r="D51" s="33" t="s">
        <v>46</v>
      </c>
      <c r="E51" s="33" t="s">
        <v>265</v>
      </c>
      <c r="F51" s="2"/>
      <c r="G51" s="2"/>
      <c r="H51" s="2"/>
      <c r="I51" s="2"/>
      <c r="J51" s="2"/>
      <c r="K51" s="2"/>
      <c r="L51" s="2"/>
      <c r="M51" s="2"/>
      <c r="N51" s="2"/>
      <c r="O51" s="49"/>
    </row>
    <row r="52" spans="2:15" ht="20.100000000000001" customHeight="1" thickBot="1" x14ac:dyDescent="0.25">
      <c r="B52" s="50"/>
      <c r="C52" s="51"/>
      <c r="D52" s="51"/>
      <c r="E52" s="52"/>
      <c r="F52" s="51"/>
      <c r="G52" s="51"/>
      <c r="H52" s="51"/>
      <c r="I52" s="51"/>
      <c r="J52" s="51"/>
      <c r="K52" s="51"/>
      <c r="L52" s="51"/>
      <c r="M52" s="51"/>
      <c r="N52" s="51"/>
      <c r="O52" s="53"/>
    </row>
    <row r="53" spans="2:15" ht="15" thickBot="1" x14ac:dyDescent="0.25">
      <c r="B53" s="48"/>
      <c r="C53" s="2"/>
      <c r="D53" s="2"/>
      <c r="E53" s="10"/>
      <c r="F53" s="2"/>
      <c r="G53" s="2"/>
      <c r="H53" s="2"/>
      <c r="I53" s="2"/>
      <c r="J53" s="2"/>
      <c r="K53" s="41"/>
      <c r="L53" s="41"/>
      <c r="M53" s="2"/>
      <c r="N53" s="2"/>
      <c r="O53" s="49"/>
    </row>
    <row r="54" spans="2:15" ht="15" x14ac:dyDescent="0.2">
      <c r="B54" s="69" t="s">
        <v>43</v>
      </c>
      <c r="C54" s="7"/>
      <c r="D54" s="7" t="s">
        <v>41</v>
      </c>
      <c r="E54" s="11"/>
      <c r="F54" s="4"/>
      <c r="G54" s="4"/>
      <c r="H54" s="4"/>
      <c r="I54" s="4"/>
      <c r="J54" s="4"/>
      <c r="K54" s="5"/>
      <c r="L54" s="5"/>
      <c r="M54" s="5"/>
      <c r="N54" s="5"/>
      <c r="O54" s="70"/>
    </row>
    <row r="55" spans="2:15" ht="30" customHeight="1" x14ac:dyDescent="0.2">
      <c r="B55" s="65"/>
      <c r="C55" s="33"/>
      <c r="D55" s="33" t="s">
        <v>104</v>
      </c>
      <c r="E55" s="93">
        <v>0.53</v>
      </c>
      <c r="F55" s="33"/>
      <c r="G55" s="33"/>
      <c r="H55" s="33"/>
      <c r="I55" s="33"/>
      <c r="J55" s="33"/>
      <c r="K55" s="2"/>
      <c r="L55" s="2"/>
      <c r="M55" s="2"/>
      <c r="N55" s="2"/>
      <c r="O55" s="49"/>
    </row>
    <row r="56" spans="2:15" ht="30" customHeight="1" x14ac:dyDescent="0.2">
      <c r="B56" s="65"/>
      <c r="C56" s="33"/>
      <c r="D56" s="33" t="s">
        <v>105</v>
      </c>
      <c r="E56" s="93">
        <v>0.22</v>
      </c>
      <c r="F56" s="33"/>
      <c r="G56" s="33"/>
      <c r="H56" s="33"/>
      <c r="I56" s="33"/>
      <c r="J56" s="33"/>
      <c r="K56" s="2"/>
      <c r="L56" s="2"/>
      <c r="M56" s="2"/>
      <c r="N56" s="2"/>
      <c r="O56" s="49"/>
    </row>
    <row r="57" spans="2:15" ht="30" customHeight="1" x14ac:dyDescent="0.2">
      <c r="B57" s="65"/>
      <c r="C57" s="33"/>
      <c r="D57" s="33" t="s">
        <v>106</v>
      </c>
      <c r="E57" s="93">
        <v>0.21</v>
      </c>
      <c r="F57" s="33"/>
      <c r="G57" s="33"/>
      <c r="H57" s="33"/>
      <c r="I57" s="33"/>
      <c r="J57" s="33"/>
      <c r="K57" s="2"/>
      <c r="L57" s="2"/>
      <c r="M57" s="2"/>
      <c r="N57" s="2"/>
      <c r="O57" s="49"/>
    </row>
    <row r="58" spans="2:15" x14ac:dyDescent="0.2">
      <c r="B58" s="65"/>
      <c r="C58" s="33"/>
      <c r="D58" s="33" t="s">
        <v>98</v>
      </c>
      <c r="E58" s="93">
        <v>0.01</v>
      </c>
      <c r="F58" s="33"/>
      <c r="G58" s="33"/>
      <c r="H58" s="33"/>
      <c r="I58" s="33"/>
      <c r="J58" s="33"/>
      <c r="K58" s="2"/>
      <c r="L58" s="2"/>
      <c r="M58" s="2"/>
      <c r="N58" s="2"/>
      <c r="O58" s="49"/>
    </row>
    <row r="59" spans="2:15" x14ac:dyDescent="0.2">
      <c r="B59" s="65"/>
      <c r="C59" s="33"/>
      <c r="D59" s="33" t="s">
        <v>42</v>
      </c>
      <c r="E59" s="93">
        <v>0.03</v>
      </c>
      <c r="F59" s="33"/>
      <c r="G59" s="33"/>
      <c r="H59" s="33"/>
      <c r="I59" s="33"/>
      <c r="J59" s="33"/>
      <c r="K59" s="2"/>
      <c r="L59" s="2"/>
      <c r="M59" s="2"/>
      <c r="N59" s="2"/>
      <c r="O59" s="49"/>
    </row>
    <row r="60" spans="2:15" ht="15" thickBot="1" x14ac:dyDescent="0.25">
      <c r="B60" s="71"/>
      <c r="C60" s="3"/>
      <c r="D60" s="3"/>
      <c r="E60" s="94"/>
      <c r="F60" s="3"/>
      <c r="G60" s="3"/>
      <c r="H60" s="3"/>
      <c r="I60" s="3"/>
      <c r="J60" s="3"/>
      <c r="K60" s="3"/>
      <c r="L60" s="3"/>
      <c r="M60" s="3"/>
      <c r="N60" s="3"/>
      <c r="O60" s="72"/>
    </row>
    <row r="61" spans="2:15" ht="30" customHeight="1" x14ac:dyDescent="0.25">
      <c r="B61" s="73" t="s">
        <v>44</v>
      </c>
      <c r="C61" s="17"/>
      <c r="D61" s="17" t="s">
        <v>29</v>
      </c>
      <c r="E61" s="10"/>
      <c r="F61" s="2"/>
      <c r="G61" s="2"/>
      <c r="H61" s="2"/>
      <c r="I61" s="2"/>
      <c r="J61" s="2"/>
      <c r="K61" s="2"/>
      <c r="L61" s="2"/>
      <c r="M61" s="2"/>
      <c r="N61" s="2"/>
      <c r="O61" s="49"/>
    </row>
    <row r="62" spans="2:15" ht="30" customHeight="1" x14ac:dyDescent="0.2">
      <c r="B62" s="48"/>
      <c r="C62" s="2"/>
      <c r="D62" s="33" t="s">
        <v>111</v>
      </c>
      <c r="E62" s="33">
        <v>46.5</v>
      </c>
      <c r="F62" s="86" t="s">
        <v>125</v>
      </c>
      <c r="G62" s="86"/>
      <c r="H62" s="86"/>
      <c r="I62" s="86"/>
      <c r="J62" s="86"/>
      <c r="K62" s="2"/>
      <c r="L62" s="2"/>
      <c r="M62" s="2"/>
      <c r="N62" s="2"/>
      <c r="O62" s="49"/>
    </row>
    <row r="63" spans="2:15" ht="39.950000000000003" customHeight="1" x14ac:dyDescent="0.2">
      <c r="B63" s="48"/>
      <c r="C63" s="2"/>
      <c r="D63" s="33" t="s">
        <v>112</v>
      </c>
      <c r="E63" s="33">
        <v>26.52</v>
      </c>
      <c r="F63" s="86"/>
      <c r="G63" s="86"/>
      <c r="H63" s="86"/>
      <c r="I63" s="86"/>
      <c r="J63" s="86"/>
      <c r="K63" s="2"/>
      <c r="L63" s="2"/>
      <c r="M63" s="2"/>
      <c r="N63" s="2"/>
      <c r="O63" s="49"/>
    </row>
    <row r="64" spans="2:15" ht="33.75" customHeight="1" x14ac:dyDescent="0.2">
      <c r="B64" s="48"/>
      <c r="C64" s="2"/>
      <c r="D64" s="33" t="s">
        <v>113</v>
      </c>
      <c r="E64" s="33">
        <v>19.98</v>
      </c>
      <c r="F64" s="86"/>
      <c r="G64" s="86"/>
      <c r="H64" s="86"/>
      <c r="I64" s="86"/>
      <c r="J64" s="86"/>
      <c r="K64" s="2"/>
      <c r="L64" s="2"/>
      <c r="M64" s="2"/>
      <c r="N64" s="2"/>
      <c r="O64" s="49"/>
    </row>
    <row r="65" spans="2:15" ht="27.75" customHeight="1" x14ac:dyDescent="0.2">
      <c r="B65" s="48"/>
      <c r="C65" s="18"/>
      <c r="D65" s="19" t="s">
        <v>122</v>
      </c>
      <c r="E65" s="19">
        <v>20.84</v>
      </c>
      <c r="F65" s="86"/>
      <c r="G65" s="86"/>
      <c r="H65" s="86"/>
      <c r="I65" s="86"/>
      <c r="J65" s="86"/>
      <c r="K65" s="2"/>
      <c r="L65" s="2"/>
      <c r="M65" s="2"/>
      <c r="N65" s="2"/>
      <c r="O65" s="49"/>
    </row>
    <row r="66" spans="2:15" ht="27" customHeight="1" thickBot="1" x14ac:dyDescent="0.25">
      <c r="B66" s="71"/>
      <c r="C66" s="20"/>
      <c r="D66" s="21" t="s">
        <v>123</v>
      </c>
      <c r="E66" s="95">
        <f>E65/E64</f>
        <v>1.0430430430430431</v>
      </c>
      <c r="F66" s="83"/>
      <c r="G66" s="96"/>
      <c r="H66" s="96"/>
      <c r="I66" s="96"/>
      <c r="J66" s="96"/>
      <c r="K66" s="3"/>
      <c r="L66" s="3"/>
      <c r="M66" s="3"/>
      <c r="N66" s="3"/>
      <c r="O66" s="72"/>
    </row>
    <row r="67" spans="2:15" ht="60" customHeight="1" x14ac:dyDescent="0.25">
      <c r="B67" s="73" t="s">
        <v>109</v>
      </c>
      <c r="C67" s="17"/>
      <c r="D67" s="17" t="s">
        <v>37</v>
      </c>
      <c r="E67" s="16"/>
      <c r="F67" s="2"/>
      <c r="G67" s="2"/>
      <c r="H67" s="2"/>
      <c r="I67" s="2"/>
      <c r="J67" s="2"/>
      <c r="K67" s="2"/>
      <c r="L67" s="2"/>
      <c r="M67" s="2"/>
      <c r="N67" s="2"/>
      <c r="O67" s="49"/>
    </row>
    <row r="68" spans="2:15" x14ac:dyDescent="0.2">
      <c r="B68" s="48"/>
      <c r="C68" s="2"/>
      <c r="D68" s="2"/>
      <c r="E68" s="16"/>
      <c r="F68" s="2"/>
      <c r="G68" s="2"/>
      <c r="H68" s="2"/>
      <c r="I68" s="2"/>
      <c r="J68" s="2"/>
      <c r="K68" s="2"/>
      <c r="L68" s="2"/>
      <c r="M68" s="2"/>
      <c r="N68" s="2"/>
      <c r="O68" s="49"/>
    </row>
    <row r="69" spans="2:15" x14ac:dyDescent="0.2">
      <c r="B69" s="48"/>
      <c r="C69" s="2"/>
      <c r="D69" s="33" t="s">
        <v>99</v>
      </c>
      <c r="E69" s="97">
        <v>74.900000000000006</v>
      </c>
      <c r="F69" s="2"/>
      <c r="G69" s="2"/>
      <c r="H69" s="2"/>
      <c r="I69" s="2"/>
      <c r="J69" s="2"/>
      <c r="K69" s="2"/>
      <c r="L69" s="2"/>
      <c r="M69" s="2"/>
      <c r="N69" s="2"/>
      <c r="O69" s="49"/>
    </row>
    <row r="70" spans="2:15" ht="35.25" customHeight="1" x14ac:dyDescent="0.2">
      <c r="B70" s="48"/>
      <c r="C70" s="2"/>
      <c r="D70" s="15" t="s">
        <v>38</v>
      </c>
      <c r="E70" s="22">
        <v>19.98</v>
      </c>
      <c r="F70" s="2"/>
      <c r="G70" s="2"/>
      <c r="H70" s="2"/>
      <c r="I70" s="2"/>
      <c r="J70" s="2"/>
      <c r="K70" s="2"/>
      <c r="L70" s="2"/>
      <c r="M70" s="2"/>
      <c r="N70" s="2"/>
      <c r="O70" s="49"/>
    </row>
    <row r="71" spans="2:15" ht="39" customHeight="1" thickBot="1" x14ac:dyDescent="0.25">
      <c r="B71" s="71"/>
      <c r="C71" s="3"/>
      <c r="D71" s="13" t="s">
        <v>114</v>
      </c>
      <c r="E71" s="98" t="s">
        <v>264</v>
      </c>
      <c r="F71" s="3"/>
      <c r="G71" s="3"/>
      <c r="H71" s="3"/>
      <c r="I71" s="3"/>
      <c r="J71" s="3"/>
      <c r="K71" s="41"/>
      <c r="L71" s="41"/>
      <c r="M71" s="41"/>
      <c r="N71" s="41"/>
      <c r="O71" s="74"/>
    </row>
    <row r="72" spans="2:15" ht="15" thickBot="1" x14ac:dyDescent="0.25">
      <c r="B72" s="48"/>
      <c r="C72" s="2"/>
      <c r="D72" s="2"/>
      <c r="E72" s="10"/>
      <c r="F72" s="2"/>
      <c r="G72" s="2"/>
      <c r="H72" s="2"/>
      <c r="I72" s="2"/>
      <c r="J72" s="2"/>
      <c r="K72" s="147"/>
      <c r="L72" s="147"/>
      <c r="M72" s="147"/>
      <c r="N72" s="147"/>
      <c r="O72" s="148"/>
    </row>
    <row r="73" spans="2:15" ht="15" x14ac:dyDescent="0.25">
      <c r="B73" s="75" t="s">
        <v>110</v>
      </c>
      <c r="C73" s="14"/>
      <c r="D73" s="149" t="s">
        <v>30</v>
      </c>
      <c r="E73" s="150"/>
      <c r="F73" s="150"/>
      <c r="G73" s="150"/>
      <c r="H73" s="150"/>
      <c r="I73" s="150"/>
      <c r="J73" s="150"/>
      <c r="K73" s="150"/>
      <c r="L73" s="150"/>
      <c r="M73" s="150"/>
      <c r="N73" s="150"/>
      <c r="O73" s="151"/>
    </row>
    <row r="74" spans="2:15" ht="42" customHeight="1" x14ac:dyDescent="0.25">
      <c r="B74" s="152" t="s">
        <v>118</v>
      </c>
      <c r="C74" s="153" t="s">
        <v>39</v>
      </c>
      <c r="D74" s="154" t="s">
        <v>129</v>
      </c>
      <c r="E74" s="153" t="s">
        <v>31</v>
      </c>
      <c r="F74" s="156" t="s">
        <v>115</v>
      </c>
      <c r="G74" s="157"/>
      <c r="H74" s="157"/>
      <c r="I74" s="34" t="s">
        <v>32</v>
      </c>
      <c r="J74" s="34" t="s">
        <v>130</v>
      </c>
      <c r="K74" s="34" t="s">
        <v>116</v>
      </c>
      <c r="L74" s="34" t="s">
        <v>33</v>
      </c>
      <c r="M74" s="35" t="s">
        <v>131</v>
      </c>
      <c r="N74" s="35" t="s">
        <v>132</v>
      </c>
      <c r="O74" s="158" t="s">
        <v>100</v>
      </c>
    </row>
    <row r="75" spans="2:15" ht="15" customHeight="1" x14ac:dyDescent="0.25">
      <c r="B75" s="152"/>
      <c r="C75" s="153"/>
      <c r="D75" s="155"/>
      <c r="E75" s="153"/>
      <c r="F75" s="34" t="s">
        <v>133</v>
      </c>
      <c r="G75" s="34" t="s">
        <v>134</v>
      </c>
      <c r="H75" s="34" t="s">
        <v>135</v>
      </c>
      <c r="I75" s="34" t="s">
        <v>136</v>
      </c>
      <c r="J75" s="34" t="s">
        <v>136</v>
      </c>
      <c r="K75" s="34" t="s">
        <v>137</v>
      </c>
      <c r="L75" s="34" t="s">
        <v>138</v>
      </c>
      <c r="M75" s="34" t="s">
        <v>139</v>
      </c>
      <c r="N75" s="34" t="s">
        <v>139</v>
      </c>
      <c r="O75" s="159"/>
    </row>
    <row r="76" spans="2:15" ht="15" customHeight="1" x14ac:dyDescent="0.2">
      <c r="B76" s="127" t="s">
        <v>119</v>
      </c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43"/>
    </row>
    <row r="77" spans="2:15" ht="15" customHeight="1" x14ac:dyDescent="0.2">
      <c r="B77" s="144" t="s">
        <v>155</v>
      </c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6"/>
    </row>
    <row r="78" spans="2:15" ht="15" customHeight="1" x14ac:dyDescent="0.25">
      <c r="B78" s="99">
        <v>1</v>
      </c>
      <c r="C78" s="100" t="s">
        <v>147</v>
      </c>
      <c r="D78" s="101" t="s">
        <v>267</v>
      </c>
      <c r="E78" s="109">
        <v>4</v>
      </c>
      <c r="F78" s="118">
        <v>25</v>
      </c>
      <c r="G78" s="118">
        <v>30</v>
      </c>
      <c r="H78" s="118">
        <v>0.75</v>
      </c>
      <c r="I78" s="119">
        <v>0.30800000000000005</v>
      </c>
      <c r="J78" s="119">
        <v>0.27500000000000002</v>
      </c>
      <c r="K78" s="109">
        <v>144.73684210526318</v>
      </c>
      <c r="L78" s="119">
        <v>2.1999999999999999E-2</v>
      </c>
      <c r="M78" s="102">
        <v>23.380175000000001</v>
      </c>
      <c r="N78" s="102">
        <v>82.296302999999995</v>
      </c>
      <c r="O78" s="102">
        <v>1</v>
      </c>
    </row>
    <row r="79" spans="2:15" ht="15" customHeight="1" x14ac:dyDescent="0.25">
      <c r="B79" s="99">
        <v>2</v>
      </c>
      <c r="C79" s="100" t="s">
        <v>147</v>
      </c>
      <c r="D79" s="100" t="s">
        <v>151</v>
      </c>
      <c r="E79" s="109">
        <v>3</v>
      </c>
      <c r="F79" s="118">
        <v>40</v>
      </c>
      <c r="G79" s="118">
        <v>30</v>
      </c>
      <c r="H79" s="118">
        <v>0.75</v>
      </c>
      <c r="I79" s="119">
        <v>0.29400000000000004</v>
      </c>
      <c r="J79" s="119">
        <v>0.26250000000000001</v>
      </c>
      <c r="K79" s="109">
        <v>138.15789473684211</v>
      </c>
      <c r="L79" s="119">
        <v>2.1000000000000001E-2</v>
      </c>
      <c r="M79" s="102">
        <v>23.378160000000001</v>
      </c>
      <c r="N79" s="102">
        <v>82.295118000000002</v>
      </c>
      <c r="O79" s="102">
        <v>1</v>
      </c>
    </row>
    <row r="80" spans="2:15" ht="15" customHeight="1" x14ac:dyDescent="0.25">
      <c r="B80" s="99">
        <v>3</v>
      </c>
      <c r="C80" s="100" t="s">
        <v>147</v>
      </c>
      <c r="D80" s="100" t="s">
        <v>151</v>
      </c>
      <c r="E80" s="109">
        <v>4</v>
      </c>
      <c r="F80" s="118">
        <v>40</v>
      </c>
      <c r="G80" s="118">
        <v>30</v>
      </c>
      <c r="H80" s="118">
        <v>0.75</v>
      </c>
      <c r="I80" s="119">
        <v>0.39199999999999996</v>
      </c>
      <c r="J80" s="119">
        <v>0.35</v>
      </c>
      <c r="K80" s="109">
        <v>184.21052631578948</v>
      </c>
      <c r="L80" s="119">
        <v>2.8000000000000001E-2</v>
      </c>
      <c r="M80" s="102">
        <v>23.378038</v>
      </c>
      <c r="N80" s="102">
        <v>82.295258000000004</v>
      </c>
      <c r="O80" s="102">
        <v>1</v>
      </c>
    </row>
    <row r="81" spans="2:15" ht="15" customHeight="1" x14ac:dyDescent="0.25">
      <c r="B81" s="99">
        <v>4</v>
      </c>
      <c r="C81" s="100" t="s">
        <v>147</v>
      </c>
      <c r="D81" s="100" t="s">
        <v>268</v>
      </c>
      <c r="E81" s="109">
        <v>6</v>
      </c>
      <c r="F81" s="118">
        <v>40</v>
      </c>
      <c r="G81" s="118">
        <v>30</v>
      </c>
      <c r="H81" s="118">
        <v>0.75</v>
      </c>
      <c r="I81" s="119">
        <v>0.58800000000000008</v>
      </c>
      <c r="J81" s="119">
        <v>0.52500000000000002</v>
      </c>
      <c r="K81" s="109">
        <v>276.31578947368422</v>
      </c>
      <c r="L81" s="119">
        <v>4.2000000000000003E-2</v>
      </c>
      <c r="M81" s="102">
        <v>23.378197</v>
      </c>
      <c r="N81" s="102">
        <v>82.297638000000006</v>
      </c>
      <c r="O81" s="102">
        <v>1</v>
      </c>
    </row>
    <row r="82" spans="2:15" ht="15" customHeight="1" x14ac:dyDescent="0.25">
      <c r="B82" s="99">
        <v>5</v>
      </c>
      <c r="C82" s="100" t="s">
        <v>147</v>
      </c>
      <c r="D82" s="100" t="s">
        <v>269</v>
      </c>
      <c r="E82" s="109">
        <v>3</v>
      </c>
      <c r="F82" s="118">
        <v>15</v>
      </c>
      <c r="G82" s="118">
        <v>30</v>
      </c>
      <c r="H82" s="118">
        <v>0.75</v>
      </c>
      <c r="I82" s="119">
        <v>0.189</v>
      </c>
      <c r="J82" s="119">
        <v>0.16875000000000001</v>
      </c>
      <c r="K82" s="109">
        <v>88.815789473684205</v>
      </c>
      <c r="L82" s="119">
        <v>1.35E-2</v>
      </c>
      <c r="M82" s="102">
        <v>23.375309999999999</v>
      </c>
      <c r="N82" s="102">
        <v>82.295477000000005</v>
      </c>
      <c r="O82" s="102">
        <v>1</v>
      </c>
    </row>
    <row r="83" spans="2:15" ht="15" customHeight="1" x14ac:dyDescent="0.25">
      <c r="B83" s="99">
        <v>6</v>
      </c>
      <c r="C83" s="100" t="s">
        <v>148</v>
      </c>
      <c r="D83" s="100" t="s">
        <v>152</v>
      </c>
      <c r="E83" s="109">
        <v>1</v>
      </c>
      <c r="F83" s="118"/>
      <c r="G83" s="118"/>
      <c r="H83" s="118"/>
      <c r="I83" s="119">
        <v>2</v>
      </c>
      <c r="J83" s="120">
        <v>0.8</v>
      </c>
      <c r="K83" s="109">
        <v>421</v>
      </c>
      <c r="L83" s="119">
        <v>0.4</v>
      </c>
      <c r="M83" s="102">
        <v>23.37669</v>
      </c>
      <c r="N83" s="102">
        <v>82.296800000000005</v>
      </c>
      <c r="O83" s="102">
        <v>1</v>
      </c>
    </row>
    <row r="84" spans="2:15" ht="15" customHeight="1" x14ac:dyDescent="0.25">
      <c r="B84" s="99">
        <v>7</v>
      </c>
      <c r="C84" s="100" t="s">
        <v>147</v>
      </c>
      <c r="D84" s="100" t="s">
        <v>267</v>
      </c>
      <c r="E84" s="109">
        <v>4</v>
      </c>
      <c r="F84" s="118">
        <v>40</v>
      </c>
      <c r="G84" s="118">
        <v>30</v>
      </c>
      <c r="H84" s="118">
        <v>0.75</v>
      </c>
      <c r="I84" s="119">
        <v>0.39199999999999996</v>
      </c>
      <c r="J84" s="119">
        <v>0.35</v>
      </c>
      <c r="K84" s="109">
        <v>184.21052631578948</v>
      </c>
      <c r="L84" s="119">
        <v>2.8000000000000001E-2</v>
      </c>
      <c r="M84" s="102">
        <v>23.378637000000001</v>
      </c>
      <c r="N84" s="102">
        <v>82.296462000000005</v>
      </c>
      <c r="O84" s="102">
        <v>1</v>
      </c>
    </row>
    <row r="85" spans="2:15" ht="15" customHeight="1" x14ac:dyDescent="0.25">
      <c r="B85" s="99">
        <v>8</v>
      </c>
      <c r="C85" s="100" t="s">
        <v>147</v>
      </c>
      <c r="D85" s="100" t="s">
        <v>270</v>
      </c>
      <c r="E85" s="109">
        <v>3</v>
      </c>
      <c r="F85" s="118">
        <v>25</v>
      </c>
      <c r="G85" s="118">
        <v>30</v>
      </c>
      <c r="H85" s="118">
        <v>0.75</v>
      </c>
      <c r="I85" s="119">
        <v>0.23099999999999998</v>
      </c>
      <c r="J85" s="119">
        <v>0.20624999999999999</v>
      </c>
      <c r="K85" s="109">
        <v>108.55263157894737</v>
      </c>
      <c r="L85" s="119">
        <v>1.6500000000000001E-2</v>
      </c>
      <c r="M85" s="102">
        <v>23.374296999999999</v>
      </c>
      <c r="N85" s="102">
        <v>82.296693000000005</v>
      </c>
      <c r="O85" s="102">
        <v>1</v>
      </c>
    </row>
    <row r="86" spans="2:15" ht="15" customHeight="1" x14ac:dyDescent="0.25">
      <c r="B86" s="99">
        <v>9</v>
      </c>
      <c r="C86" s="100" t="s">
        <v>147</v>
      </c>
      <c r="D86" s="100" t="s">
        <v>271</v>
      </c>
      <c r="E86" s="109">
        <v>6</v>
      </c>
      <c r="F86" s="118">
        <v>25</v>
      </c>
      <c r="G86" s="118">
        <v>30</v>
      </c>
      <c r="H86" s="118">
        <v>0.75</v>
      </c>
      <c r="I86" s="119">
        <v>0.46199999999999997</v>
      </c>
      <c r="J86" s="119">
        <v>0.41249999999999998</v>
      </c>
      <c r="K86" s="109">
        <v>217.10526315789474</v>
      </c>
      <c r="L86" s="119">
        <v>3.3000000000000002E-2</v>
      </c>
      <c r="M86" s="102">
        <v>23.379815000000001</v>
      </c>
      <c r="N86" s="102">
        <v>82.297669999999997</v>
      </c>
      <c r="O86" s="102">
        <v>1</v>
      </c>
    </row>
    <row r="87" spans="2:15" ht="15" customHeight="1" x14ac:dyDescent="0.25">
      <c r="B87" s="99">
        <v>10</v>
      </c>
      <c r="C87" s="100" t="s">
        <v>140</v>
      </c>
      <c r="D87" s="100" t="s">
        <v>271</v>
      </c>
      <c r="E87" s="109">
        <v>1</v>
      </c>
      <c r="F87" s="118">
        <v>25</v>
      </c>
      <c r="G87" s="118">
        <v>22</v>
      </c>
      <c r="H87" s="118">
        <v>3</v>
      </c>
      <c r="I87" s="119">
        <v>2.0500000000000003</v>
      </c>
      <c r="J87" s="119">
        <v>1.84</v>
      </c>
      <c r="K87" s="109">
        <v>968.42105263157896</v>
      </c>
      <c r="L87" s="119">
        <v>1.45</v>
      </c>
      <c r="M87" s="102">
        <v>23.380092000000001</v>
      </c>
      <c r="N87" s="102">
        <v>82.299037999999996</v>
      </c>
      <c r="O87" s="102">
        <v>2</v>
      </c>
    </row>
    <row r="88" spans="2:15" ht="15" customHeight="1" x14ac:dyDescent="0.25">
      <c r="B88" s="99">
        <v>11</v>
      </c>
      <c r="C88" s="100" t="s">
        <v>148</v>
      </c>
      <c r="D88" s="100" t="s">
        <v>272</v>
      </c>
      <c r="E88" s="109">
        <v>1</v>
      </c>
      <c r="F88" s="118"/>
      <c r="G88" s="118"/>
      <c r="H88" s="118"/>
      <c r="I88" s="119">
        <v>2</v>
      </c>
      <c r="J88" s="120">
        <v>0.8</v>
      </c>
      <c r="K88" s="109">
        <v>421</v>
      </c>
      <c r="L88" s="119">
        <v>0.4</v>
      </c>
      <c r="M88" s="102">
        <v>23.389465000000001</v>
      </c>
      <c r="N88" s="102">
        <v>82.302260000000004</v>
      </c>
      <c r="O88" s="102">
        <v>1</v>
      </c>
    </row>
    <row r="89" spans="2:15" ht="15" customHeight="1" x14ac:dyDescent="0.25">
      <c r="B89" s="99">
        <v>12</v>
      </c>
      <c r="C89" s="100" t="s">
        <v>147</v>
      </c>
      <c r="D89" s="100" t="s">
        <v>273</v>
      </c>
      <c r="E89" s="109">
        <v>6</v>
      </c>
      <c r="F89" s="118">
        <v>25</v>
      </c>
      <c r="G89" s="118">
        <v>30</v>
      </c>
      <c r="H89" s="118">
        <v>0.75</v>
      </c>
      <c r="I89" s="119">
        <v>0.46199999999999997</v>
      </c>
      <c r="J89" s="119">
        <v>0.41249999999999998</v>
      </c>
      <c r="K89" s="109">
        <v>217.10526315789474</v>
      </c>
      <c r="L89" s="119">
        <v>3.3000000000000002E-2</v>
      </c>
      <c r="M89" s="102">
        <v>23.387827000000001</v>
      </c>
      <c r="N89" s="102">
        <v>82.302216999999999</v>
      </c>
      <c r="O89" s="102">
        <v>1</v>
      </c>
    </row>
    <row r="90" spans="2:15" ht="15" customHeight="1" x14ac:dyDescent="0.25">
      <c r="B90" s="99">
        <v>13</v>
      </c>
      <c r="C90" s="100" t="s">
        <v>147</v>
      </c>
      <c r="D90" s="100" t="s">
        <v>274</v>
      </c>
      <c r="E90" s="109">
        <v>3</v>
      </c>
      <c r="F90" s="118">
        <v>40</v>
      </c>
      <c r="G90" s="118">
        <v>30</v>
      </c>
      <c r="H90" s="118">
        <v>0.75</v>
      </c>
      <c r="I90" s="119">
        <v>0.29400000000000004</v>
      </c>
      <c r="J90" s="119">
        <v>0.26250000000000001</v>
      </c>
      <c r="K90" s="109">
        <v>138.15789473684211</v>
      </c>
      <c r="L90" s="119">
        <v>2.1000000000000001E-2</v>
      </c>
      <c r="M90" s="102">
        <v>23.388368</v>
      </c>
      <c r="N90" s="102">
        <v>82.305480000000003</v>
      </c>
      <c r="O90" s="102">
        <v>1</v>
      </c>
    </row>
    <row r="91" spans="2:15" ht="15" customHeight="1" x14ac:dyDescent="0.25">
      <c r="B91" s="99">
        <v>14</v>
      </c>
      <c r="C91" s="100" t="s">
        <v>140</v>
      </c>
      <c r="D91" s="100" t="s">
        <v>275</v>
      </c>
      <c r="E91" s="109">
        <v>1</v>
      </c>
      <c r="F91" s="118">
        <v>25</v>
      </c>
      <c r="G91" s="118">
        <v>22</v>
      </c>
      <c r="H91" s="118">
        <v>3</v>
      </c>
      <c r="I91" s="119">
        <v>2.0500000000000003</v>
      </c>
      <c r="J91" s="119">
        <v>1.84</v>
      </c>
      <c r="K91" s="109">
        <v>968.42105263157896</v>
      </c>
      <c r="L91" s="119">
        <v>1.45</v>
      </c>
      <c r="M91" s="102">
        <v>23.382902000000001</v>
      </c>
      <c r="N91" s="102">
        <v>82.299085000000005</v>
      </c>
      <c r="O91" s="102">
        <v>2</v>
      </c>
    </row>
    <row r="92" spans="2:15" ht="15" customHeight="1" x14ac:dyDescent="0.25">
      <c r="B92" s="99">
        <v>15</v>
      </c>
      <c r="C92" s="100" t="s">
        <v>147</v>
      </c>
      <c r="D92" s="100" t="s">
        <v>275</v>
      </c>
      <c r="E92" s="109">
        <v>3</v>
      </c>
      <c r="F92" s="118">
        <v>25</v>
      </c>
      <c r="G92" s="118">
        <v>30</v>
      </c>
      <c r="H92" s="118">
        <v>0.75</v>
      </c>
      <c r="I92" s="119">
        <v>0.23099999999999998</v>
      </c>
      <c r="J92" s="119">
        <v>0.20624999999999999</v>
      </c>
      <c r="K92" s="109">
        <v>108.55263157894737</v>
      </c>
      <c r="L92" s="119">
        <v>1.98</v>
      </c>
      <c r="M92" s="102">
        <v>23.382902000000001</v>
      </c>
      <c r="N92" s="102">
        <v>82.299085000000005</v>
      </c>
      <c r="O92" s="102">
        <v>1</v>
      </c>
    </row>
    <row r="93" spans="2:15" ht="15" customHeight="1" x14ac:dyDescent="0.25">
      <c r="B93" s="99">
        <v>16</v>
      </c>
      <c r="C93" s="100" t="s">
        <v>147</v>
      </c>
      <c r="D93" s="100" t="s">
        <v>276</v>
      </c>
      <c r="E93" s="109">
        <v>3</v>
      </c>
      <c r="F93" s="118">
        <v>25</v>
      </c>
      <c r="G93" s="118">
        <v>30</v>
      </c>
      <c r="H93" s="118">
        <v>0.75</v>
      </c>
      <c r="I93" s="119">
        <v>0.23099999999999998</v>
      </c>
      <c r="J93" s="119">
        <v>0.20624999999999999</v>
      </c>
      <c r="K93" s="109">
        <v>108.55263157894737</v>
      </c>
      <c r="L93" s="119">
        <v>1.6500000000000001E-2</v>
      </c>
      <c r="M93" s="102">
        <v>23.383178000000001</v>
      </c>
      <c r="N93" s="102">
        <v>82.300505000000001</v>
      </c>
      <c r="O93" s="102">
        <v>1</v>
      </c>
    </row>
    <row r="94" spans="2:15" ht="15" customHeight="1" x14ac:dyDescent="0.25">
      <c r="B94" s="99">
        <v>17</v>
      </c>
      <c r="C94" s="100" t="s">
        <v>140</v>
      </c>
      <c r="D94" s="100" t="s">
        <v>276</v>
      </c>
      <c r="E94" s="109">
        <v>1</v>
      </c>
      <c r="F94" s="118">
        <v>25</v>
      </c>
      <c r="G94" s="118">
        <v>22</v>
      </c>
      <c r="H94" s="118">
        <v>3</v>
      </c>
      <c r="I94" s="119">
        <v>2.0500000000000003</v>
      </c>
      <c r="J94" s="119">
        <v>1.84</v>
      </c>
      <c r="K94" s="109">
        <v>968.42105263157896</v>
      </c>
      <c r="L94" s="119">
        <v>1.45</v>
      </c>
      <c r="M94" s="102">
        <v>23.382349999999999</v>
      </c>
      <c r="N94" s="102">
        <v>82.300974999999994</v>
      </c>
      <c r="O94" s="102">
        <v>2</v>
      </c>
    </row>
    <row r="95" spans="2:15" ht="15" customHeight="1" x14ac:dyDescent="0.25">
      <c r="B95" s="99">
        <v>18</v>
      </c>
      <c r="C95" s="100" t="s">
        <v>147</v>
      </c>
      <c r="D95" s="100" t="s">
        <v>270</v>
      </c>
      <c r="E95" s="109">
        <v>2</v>
      </c>
      <c r="F95" s="118">
        <v>30</v>
      </c>
      <c r="G95" s="118">
        <v>30</v>
      </c>
      <c r="H95" s="118">
        <v>0.75</v>
      </c>
      <c r="I95" s="119">
        <v>0.16799999999999998</v>
      </c>
      <c r="J95" s="119">
        <v>0.15</v>
      </c>
      <c r="K95" s="109">
        <v>78.94736842105263</v>
      </c>
      <c r="L95" s="119">
        <v>1.2E-2</v>
      </c>
      <c r="M95" s="102">
        <v>23.382712999999999</v>
      </c>
      <c r="N95" s="102">
        <v>82.302755000000005</v>
      </c>
      <c r="O95" s="102">
        <v>1</v>
      </c>
    </row>
    <row r="96" spans="2:15" ht="15" customHeight="1" x14ac:dyDescent="0.25">
      <c r="B96" s="99">
        <v>19</v>
      </c>
      <c r="C96" s="100" t="s">
        <v>147</v>
      </c>
      <c r="D96" s="100" t="s">
        <v>277</v>
      </c>
      <c r="E96" s="109">
        <v>3</v>
      </c>
      <c r="F96" s="118">
        <v>25</v>
      </c>
      <c r="G96" s="118">
        <v>30</v>
      </c>
      <c r="H96" s="118">
        <v>0.75</v>
      </c>
      <c r="I96" s="119">
        <v>0.23099999999999998</v>
      </c>
      <c r="J96" s="119">
        <v>0.20624999999999999</v>
      </c>
      <c r="K96" s="109">
        <v>108.55263157894737</v>
      </c>
      <c r="L96" s="119">
        <v>1.6500000000000001E-2</v>
      </c>
      <c r="M96" s="102">
        <v>23.379114999999999</v>
      </c>
      <c r="N96" s="102">
        <v>82.295812999999995</v>
      </c>
      <c r="O96" s="102">
        <v>1</v>
      </c>
    </row>
    <row r="97" spans="2:16" ht="15" customHeight="1" x14ac:dyDescent="0.25">
      <c r="B97" s="99">
        <v>20</v>
      </c>
      <c r="C97" s="100" t="s">
        <v>140</v>
      </c>
      <c r="D97" s="100" t="s">
        <v>277</v>
      </c>
      <c r="E97" s="109">
        <v>1</v>
      </c>
      <c r="F97" s="118">
        <v>25</v>
      </c>
      <c r="G97" s="118">
        <v>22</v>
      </c>
      <c r="H97" s="118">
        <v>3</v>
      </c>
      <c r="I97" s="119">
        <v>2.0500000000000003</v>
      </c>
      <c r="J97" s="119">
        <v>1.84</v>
      </c>
      <c r="K97" s="109">
        <v>968.42105263157896</v>
      </c>
      <c r="L97" s="119">
        <v>1.45</v>
      </c>
      <c r="M97" s="102">
        <v>23.379114999999999</v>
      </c>
      <c r="N97" s="102">
        <v>82.295812999999995</v>
      </c>
      <c r="O97" s="102">
        <v>2</v>
      </c>
    </row>
    <row r="98" spans="2:16" ht="15" customHeight="1" x14ac:dyDescent="0.25">
      <c r="B98" s="99">
        <v>21</v>
      </c>
      <c r="C98" s="100" t="s">
        <v>147</v>
      </c>
      <c r="D98" s="100" t="s">
        <v>278</v>
      </c>
      <c r="E98" s="109">
        <v>3</v>
      </c>
      <c r="F98" s="118">
        <v>25</v>
      </c>
      <c r="G98" s="118">
        <v>30</v>
      </c>
      <c r="H98" s="118">
        <v>0.75</v>
      </c>
      <c r="I98" s="119">
        <v>0.23099999999999998</v>
      </c>
      <c r="J98" s="119">
        <v>0.20624999999999999</v>
      </c>
      <c r="K98" s="109">
        <v>108.55263157894737</v>
      </c>
      <c r="L98" s="119">
        <v>1.6500000000000001E-2</v>
      </c>
      <c r="M98" s="102">
        <v>23.382397000000001</v>
      </c>
      <c r="N98" s="102">
        <v>82.299786999999995</v>
      </c>
      <c r="O98" s="102">
        <v>1</v>
      </c>
    </row>
    <row r="99" spans="2:16" ht="15" customHeight="1" x14ac:dyDescent="0.25">
      <c r="B99" s="99">
        <v>22</v>
      </c>
      <c r="C99" s="100" t="s">
        <v>140</v>
      </c>
      <c r="D99" s="100" t="s">
        <v>278</v>
      </c>
      <c r="E99" s="109">
        <v>1</v>
      </c>
      <c r="F99" s="118">
        <v>25</v>
      </c>
      <c r="G99" s="118">
        <v>22</v>
      </c>
      <c r="H99" s="118">
        <v>3</v>
      </c>
      <c r="I99" s="119">
        <v>2.0500000000000003</v>
      </c>
      <c r="J99" s="119">
        <v>1.84</v>
      </c>
      <c r="K99" s="109">
        <v>968.42105263157896</v>
      </c>
      <c r="L99" s="119">
        <v>1.45</v>
      </c>
      <c r="M99" s="102">
        <v>23.382356999999999</v>
      </c>
      <c r="N99" s="102">
        <v>82.299786999999995</v>
      </c>
      <c r="O99" s="102">
        <v>2</v>
      </c>
    </row>
    <row r="100" spans="2:16" ht="15" customHeight="1" x14ac:dyDescent="0.25">
      <c r="B100" s="99">
        <v>23</v>
      </c>
      <c r="C100" s="100" t="s">
        <v>140</v>
      </c>
      <c r="D100" s="100" t="s">
        <v>279</v>
      </c>
      <c r="E100" s="109">
        <v>1</v>
      </c>
      <c r="F100" s="118">
        <v>25</v>
      </c>
      <c r="G100" s="118">
        <v>22</v>
      </c>
      <c r="H100" s="118">
        <v>3</v>
      </c>
      <c r="I100" s="119">
        <v>2.0500000000000003</v>
      </c>
      <c r="J100" s="119">
        <v>1.84</v>
      </c>
      <c r="K100" s="109">
        <v>968.42105263157896</v>
      </c>
      <c r="L100" s="119">
        <v>1.45</v>
      </c>
      <c r="M100" s="102">
        <v>23.387657000000001</v>
      </c>
      <c r="N100" s="102">
        <v>82.305289999999999</v>
      </c>
      <c r="O100" s="102">
        <v>2</v>
      </c>
    </row>
    <row r="101" spans="2:16" ht="15" customHeight="1" x14ac:dyDescent="0.25">
      <c r="B101" s="99">
        <v>24</v>
      </c>
      <c r="C101" s="100" t="s">
        <v>147</v>
      </c>
      <c r="D101" s="100" t="s">
        <v>153</v>
      </c>
      <c r="E101" s="109">
        <v>3</v>
      </c>
      <c r="F101" s="118">
        <v>40</v>
      </c>
      <c r="G101" s="118">
        <v>30</v>
      </c>
      <c r="H101" s="118">
        <v>0.75</v>
      </c>
      <c r="I101" s="119">
        <v>0.29400000000000004</v>
      </c>
      <c r="J101" s="119">
        <v>0.26250000000000001</v>
      </c>
      <c r="K101" s="109">
        <v>138.15789473684211</v>
      </c>
      <c r="L101" s="120">
        <v>2.1000000000000001E-2</v>
      </c>
      <c r="M101" s="102">
        <v>23.375188000000001</v>
      </c>
      <c r="N101" s="102">
        <v>82.304838000000004</v>
      </c>
      <c r="O101" s="102">
        <v>1</v>
      </c>
    </row>
    <row r="102" spans="2:16" ht="15" customHeight="1" x14ac:dyDescent="0.25">
      <c r="B102" s="99">
        <v>25</v>
      </c>
      <c r="C102" s="100" t="s">
        <v>149</v>
      </c>
      <c r="D102" s="100" t="s">
        <v>154</v>
      </c>
      <c r="E102" s="109">
        <v>1</v>
      </c>
      <c r="F102" s="118">
        <v>8</v>
      </c>
      <c r="G102" s="118">
        <v>2.5</v>
      </c>
      <c r="H102" s="118">
        <v>1</v>
      </c>
      <c r="I102" s="119">
        <v>5.8999999999999997E-2</v>
      </c>
      <c r="J102" s="119">
        <v>3.3000000000000002E-2</v>
      </c>
      <c r="K102" s="109">
        <v>17.368421052631579</v>
      </c>
      <c r="L102" s="119">
        <v>0.3</v>
      </c>
      <c r="M102" s="102">
        <v>23.375215000000001</v>
      </c>
      <c r="N102" s="102">
        <v>82.294893000000002</v>
      </c>
      <c r="O102" s="102">
        <v>2</v>
      </c>
    </row>
    <row r="103" spans="2:16" ht="15" customHeight="1" x14ac:dyDescent="0.25">
      <c r="B103" s="99">
        <v>26</v>
      </c>
      <c r="C103" s="100" t="s">
        <v>149</v>
      </c>
      <c r="D103" s="100" t="s">
        <v>154</v>
      </c>
      <c r="E103" s="109">
        <v>2</v>
      </c>
      <c r="F103" s="118">
        <v>4</v>
      </c>
      <c r="G103" s="118">
        <v>2.5</v>
      </c>
      <c r="H103" s="118">
        <v>1</v>
      </c>
      <c r="I103" s="119">
        <v>6.9000000000000006E-2</v>
      </c>
      <c r="J103" s="119">
        <v>3.3000000000000002E-2</v>
      </c>
      <c r="K103" s="109">
        <v>17.368421052631579</v>
      </c>
      <c r="L103" s="119">
        <v>0.6</v>
      </c>
      <c r="M103" s="102">
        <v>23.374881999999999</v>
      </c>
      <c r="N103" s="102">
        <v>82.294961999999998</v>
      </c>
      <c r="O103" s="102">
        <v>2</v>
      </c>
    </row>
    <row r="104" spans="2:16" ht="15" customHeight="1" x14ac:dyDescent="0.25">
      <c r="B104" s="99">
        <v>27</v>
      </c>
      <c r="C104" s="100" t="s">
        <v>150</v>
      </c>
      <c r="D104" s="100" t="s">
        <v>280</v>
      </c>
      <c r="E104" s="109">
        <v>1</v>
      </c>
      <c r="F104" s="118"/>
      <c r="G104" s="118"/>
      <c r="H104" s="118"/>
      <c r="I104" s="119">
        <v>1.1000000000000001</v>
      </c>
      <c r="J104" s="119">
        <v>0.3</v>
      </c>
      <c r="K104" s="109">
        <v>158</v>
      </c>
      <c r="L104" s="119">
        <v>0</v>
      </c>
      <c r="M104" s="102">
        <v>23.388553000000002</v>
      </c>
      <c r="N104" s="102">
        <v>82.305437999999995</v>
      </c>
      <c r="O104" s="102">
        <v>1</v>
      </c>
    </row>
    <row r="105" spans="2:16" ht="15" customHeight="1" x14ac:dyDescent="0.25">
      <c r="B105" s="99">
        <v>28</v>
      </c>
      <c r="C105" s="100" t="s">
        <v>150</v>
      </c>
      <c r="D105" s="100" t="s">
        <v>281</v>
      </c>
      <c r="E105" s="109">
        <v>1</v>
      </c>
      <c r="F105" s="118"/>
      <c r="G105" s="118"/>
      <c r="H105" s="118"/>
      <c r="I105" s="119">
        <v>1.1000000000000001</v>
      </c>
      <c r="J105" s="119">
        <v>0.3</v>
      </c>
      <c r="K105" s="109">
        <v>158</v>
      </c>
      <c r="L105" s="119">
        <v>0</v>
      </c>
      <c r="M105" s="102">
        <v>23.375188000000001</v>
      </c>
      <c r="N105" s="102">
        <v>82.304838000000004</v>
      </c>
      <c r="O105" s="102">
        <v>1</v>
      </c>
    </row>
    <row r="106" spans="2:16" ht="15" x14ac:dyDescent="0.2">
      <c r="B106" s="127" t="s">
        <v>119</v>
      </c>
      <c r="C106" s="128"/>
      <c r="D106" s="36"/>
      <c r="E106" s="37"/>
      <c r="F106" s="37"/>
      <c r="G106" s="37"/>
      <c r="H106" s="37"/>
      <c r="I106" s="37"/>
      <c r="J106" s="37"/>
      <c r="K106" s="37"/>
      <c r="L106" s="171"/>
      <c r="M106" s="37"/>
      <c r="N106" s="37"/>
      <c r="O106" s="76"/>
    </row>
    <row r="107" spans="2:16" ht="15" x14ac:dyDescent="0.2">
      <c r="B107" s="125" t="s">
        <v>156</v>
      </c>
      <c r="C107" s="126"/>
      <c r="D107" s="103"/>
      <c r="E107" s="104">
        <v>1</v>
      </c>
      <c r="F107" s="104"/>
      <c r="G107" s="104"/>
      <c r="H107" s="104"/>
      <c r="I107" s="104"/>
      <c r="J107" s="104"/>
      <c r="K107" s="104"/>
      <c r="L107" s="172"/>
      <c r="M107" s="104"/>
      <c r="N107" s="104"/>
      <c r="O107" s="105"/>
      <c r="P107" s="106"/>
    </row>
    <row r="108" spans="2:16" ht="15" x14ac:dyDescent="0.25">
      <c r="B108" s="99">
        <v>1</v>
      </c>
      <c r="C108" s="107" t="s">
        <v>158</v>
      </c>
      <c r="D108" s="107" t="s">
        <v>164</v>
      </c>
      <c r="E108" s="109">
        <v>1</v>
      </c>
      <c r="F108" s="118"/>
      <c r="G108" s="118"/>
      <c r="H108" s="118"/>
      <c r="I108" s="119">
        <v>2</v>
      </c>
      <c r="J108" s="120">
        <v>0.8</v>
      </c>
      <c r="K108" s="109">
        <v>421</v>
      </c>
      <c r="L108" s="119">
        <v>0.4</v>
      </c>
      <c r="M108" s="102">
        <v>23.380130000000001</v>
      </c>
      <c r="N108" s="102">
        <v>82.324072000000001</v>
      </c>
      <c r="O108" s="110">
        <v>1</v>
      </c>
      <c r="P108" s="106"/>
    </row>
    <row r="109" spans="2:16" ht="15" x14ac:dyDescent="0.25">
      <c r="B109" s="99">
        <v>2</v>
      </c>
      <c r="C109" s="107" t="s">
        <v>157</v>
      </c>
      <c r="D109" s="107" t="s">
        <v>165</v>
      </c>
      <c r="E109" s="109">
        <v>1</v>
      </c>
      <c r="F109" s="118">
        <v>30</v>
      </c>
      <c r="G109" s="118">
        <v>40</v>
      </c>
      <c r="H109" s="118">
        <v>0.75</v>
      </c>
      <c r="I109" s="120">
        <v>0.20570000000000002</v>
      </c>
      <c r="J109" s="120">
        <v>0.16900000000000001</v>
      </c>
      <c r="K109" s="109">
        <v>89</v>
      </c>
      <c r="L109" s="119">
        <v>7.0000000000000001E-3</v>
      </c>
      <c r="M109" s="102">
        <v>23378323</v>
      </c>
      <c r="N109" s="102">
        <v>82.324389999999994</v>
      </c>
      <c r="O109" s="110">
        <v>1</v>
      </c>
      <c r="P109" s="106"/>
    </row>
    <row r="110" spans="2:16" ht="15" x14ac:dyDescent="0.25">
      <c r="B110" s="99">
        <v>3</v>
      </c>
      <c r="C110" s="107" t="s">
        <v>158</v>
      </c>
      <c r="D110" s="107" t="s">
        <v>166</v>
      </c>
      <c r="E110" s="109">
        <v>1</v>
      </c>
      <c r="F110" s="118"/>
      <c r="G110" s="118"/>
      <c r="H110" s="118"/>
      <c r="I110" s="120">
        <v>2</v>
      </c>
      <c r="J110" s="120">
        <v>0.8</v>
      </c>
      <c r="K110" s="109">
        <v>421</v>
      </c>
      <c r="L110" s="119">
        <v>0.4</v>
      </c>
      <c r="M110" s="102">
        <v>23.381264999999999</v>
      </c>
      <c r="N110" s="102">
        <v>82.323818000000003</v>
      </c>
      <c r="O110" s="110">
        <v>1</v>
      </c>
      <c r="P110" s="106"/>
    </row>
    <row r="111" spans="2:16" ht="15" x14ac:dyDescent="0.25">
      <c r="B111" s="99">
        <v>4</v>
      </c>
      <c r="C111" s="107" t="s">
        <v>157</v>
      </c>
      <c r="D111" s="107" t="s">
        <v>167</v>
      </c>
      <c r="E111" s="109">
        <v>1</v>
      </c>
      <c r="F111" s="118">
        <v>25</v>
      </c>
      <c r="G111" s="118">
        <v>40</v>
      </c>
      <c r="H111" s="118">
        <v>0.75</v>
      </c>
      <c r="I111" s="120">
        <v>0.19058</v>
      </c>
      <c r="J111" s="120">
        <v>0.15778</v>
      </c>
      <c r="K111" s="109">
        <v>83</v>
      </c>
      <c r="L111" s="119">
        <v>6.4999999999999997E-3</v>
      </c>
      <c r="M111" s="102">
        <v>23.376103000000001</v>
      </c>
      <c r="N111" s="102">
        <v>82.327590000000001</v>
      </c>
      <c r="O111" s="110">
        <v>1</v>
      </c>
      <c r="P111" s="106"/>
    </row>
    <row r="112" spans="2:16" ht="15" x14ac:dyDescent="0.25">
      <c r="B112" s="99">
        <v>5</v>
      </c>
      <c r="C112" s="107" t="s">
        <v>157</v>
      </c>
      <c r="D112" s="107" t="s">
        <v>168</v>
      </c>
      <c r="E112" s="109">
        <v>1</v>
      </c>
      <c r="F112" s="118">
        <v>30</v>
      </c>
      <c r="G112" s="118">
        <v>40</v>
      </c>
      <c r="H112" s="118">
        <v>0.75</v>
      </c>
      <c r="I112" s="119">
        <v>0.20570000000000002</v>
      </c>
      <c r="J112" s="120">
        <v>0.16900000000000001</v>
      </c>
      <c r="K112" s="109">
        <v>89</v>
      </c>
      <c r="L112" s="119">
        <v>7.0000000000000001E-3</v>
      </c>
      <c r="M112" s="102">
        <v>23.377344999999998</v>
      </c>
      <c r="N112" s="102">
        <v>82.325632999999996</v>
      </c>
      <c r="O112" s="110">
        <v>1</v>
      </c>
      <c r="P112" s="106"/>
    </row>
    <row r="113" spans="2:16" ht="15" x14ac:dyDescent="0.25">
      <c r="B113" s="99">
        <v>6</v>
      </c>
      <c r="C113" s="107" t="s">
        <v>157</v>
      </c>
      <c r="D113" s="107" t="s">
        <v>169</v>
      </c>
      <c r="E113" s="109">
        <v>1</v>
      </c>
      <c r="F113" s="118">
        <v>25</v>
      </c>
      <c r="G113" s="118">
        <v>30</v>
      </c>
      <c r="H113" s="118">
        <v>0.75</v>
      </c>
      <c r="I113" s="120">
        <v>0.16372999999999999</v>
      </c>
      <c r="J113" s="120">
        <v>0.13266</v>
      </c>
      <c r="K113" s="109">
        <v>70</v>
      </c>
      <c r="L113" s="119">
        <v>5.4999999999999997E-3</v>
      </c>
      <c r="M113" s="102">
        <v>23.387785000000001</v>
      </c>
      <c r="N113" s="102">
        <v>82.326667999999998</v>
      </c>
      <c r="O113" s="110">
        <v>1</v>
      </c>
      <c r="P113" s="106"/>
    </row>
    <row r="114" spans="2:16" ht="15" x14ac:dyDescent="0.25">
      <c r="B114" s="99">
        <v>7</v>
      </c>
      <c r="C114" s="107" t="s">
        <v>157</v>
      </c>
      <c r="D114" s="107" t="s">
        <v>170</v>
      </c>
      <c r="E114" s="109">
        <v>1</v>
      </c>
      <c r="F114" s="118">
        <v>30</v>
      </c>
      <c r="G114" s="118">
        <v>40</v>
      </c>
      <c r="H114" s="118">
        <v>0.75</v>
      </c>
      <c r="I114" s="119">
        <v>0.20570000000000002</v>
      </c>
      <c r="J114" s="120">
        <v>0.16900000000000001</v>
      </c>
      <c r="K114" s="109">
        <v>89</v>
      </c>
      <c r="L114" s="119">
        <v>7.0000000000000001E-3</v>
      </c>
      <c r="M114" s="102">
        <v>23.384903000000001</v>
      </c>
      <c r="N114" s="102">
        <v>82.324972000000002</v>
      </c>
      <c r="O114" s="110">
        <v>1</v>
      </c>
      <c r="P114" s="106"/>
    </row>
    <row r="115" spans="2:16" ht="15" x14ac:dyDescent="0.25">
      <c r="B115" s="99">
        <v>8</v>
      </c>
      <c r="C115" s="107" t="s">
        <v>158</v>
      </c>
      <c r="D115" s="107" t="s">
        <v>171</v>
      </c>
      <c r="E115" s="109">
        <v>1</v>
      </c>
      <c r="F115" s="118"/>
      <c r="G115" s="118"/>
      <c r="H115" s="118"/>
      <c r="I115" s="120">
        <v>2</v>
      </c>
      <c r="J115" s="120">
        <v>0.8</v>
      </c>
      <c r="K115" s="109">
        <v>421</v>
      </c>
      <c r="L115" s="119">
        <v>0.4</v>
      </c>
      <c r="M115" s="102">
        <v>23.384459</v>
      </c>
      <c r="N115" s="102">
        <v>82.308040000000005</v>
      </c>
      <c r="O115" s="110">
        <v>1</v>
      </c>
      <c r="P115" s="106"/>
    </row>
    <row r="116" spans="2:16" ht="15" x14ac:dyDescent="0.25">
      <c r="B116" s="99">
        <v>9</v>
      </c>
      <c r="C116" s="107" t="s">
        <v>140</v>
      </c>
      <c r="D116" s="107" t="s">
        <v>172</v>
      </c>
      <c r="E116" s="109">
        <v>1</v>
      </c>
      <c r="F116" s="118">
        <v>25</v>
      </c>
      <c r="G116" s="118">
        <v>20</v>
      </c>
      <c r="H116" s="118">
        <v>3</v>
      </c>
      <c r="I116" s="119">
        <v>1.8671500000000001</v>
      </c>
      <c r="J116" s="120">
        <v>1.66757</v>
      </c>
      <c r="K116" s="109">
        <v>877</v>
      </c>
      <c r="L116" s="119">
        <v>1.25</v>
      </c>
      <c r="M116" s="102">
        <v>23.385701999999998</v>
      </c>
      <c r="N116" s="102">
        <v>82.306353000000001</v>
      </c>
      <c r="O116" s="110">
        <v>2</v>
      </c>
      <c r="P116" s="106"/>
    </row>
    <row r="117" spans="2:16" ht="15" x14ac:dyDescent="0.25">
      <c r="B117" s="99">
        <v>10</v>
      </c>
      <c r="C117" s="107" t="s">
        <v>157</v>
      </c>
      <c r="D117" s="107" t="s">
        <v>173</v>
      </c>
      <c r="E117" s="109">
        <v>1</v>
      </c>
      <c r="F117" s="118">
        <v>25</v>
      </c>
      <c r="G117" s="118">
        <v>20</v>
      </c>
      <c r="H117" s="118">
        <v>0.75</v>
      </c>
      <c r="I117" s="120">
        <v>0.13683000000000001</v>
      </c>
      <c r="J117" s="120">
        <v>0.10753</v>
      </c>
      <c r="K117" s="109">
        <v>57</v>
      </c>
      <c r="L117" s="119">
        <v>4.4999999999999997E-3</v>
      </c>
      <c r="M117" s="102">
        <v>23.385195</v>
      </c>
      <c r="N117" s="102">
        <v>82.321247999999997</v>
      </c>
      <c r="O117" s="110">
        <v>1</v>
      </c>
      <c r="P117" s="106"/>
    </row>
    <row r="118" spans="2:16" ht="15" x14ac:dyDescent="0.25">
      <c r="B118" s="99">
        <v>11</v>
      </c>
      <c r="C118" s="107" t="s">
        <v>158</v>
      </c>
      <c r="D118" s="107" t="s">
        <v>174</v>
      </c>
      <c r="E118" s="109">
        <v>1</v>
      </c>
      <c r="F118" s="118"/>
      <c r="G118" s="118"/>
      <c r="H118" s="118"/>
      <c r="I118" s="120">
        <v>2</v>
      </c>
      <c r="J118" s="120">
        <v>0.8</v>
      </c>
      <c r="K118" s="109">
        <v>421</v>
      </c>
      <c r="L118" s="119">
        <v>0.4</v>
      </c>
      <c r="M118" s="102">
        <v>23.382117999999998</v>
      </c>
      <c r="N118" s="102">
        <v>82.322802999999993</v>
      </c>
      <c r="O118" s="110">
        <v>1</v>
      </c>
      <c r="P118" s="106"/>
    </row>
    <row r="119" spans="2:16" ht="15" x14ac:dyDescent="0.25">
      <c r="B119" s="99">
        <v>12</v>
      </c>
      <c r="C119" s="107" t="s">
        <v>157</v>
      </c>
      <c r="D119" s="107" t="s">
        <v>175</v>
      </c>
      <c r="E119" s="109">
        <v>3</v>
      </c>
      <c r="F119" s="118">
        <v>25</v>
      </c>
      <c r="G119" s="118">
        <v>30</v>
      </c>
      <c r="H119" s="118">
        <v>0.75</v>
      </c>
      <c r="I119" s="120">
        <v>0.42713000000000001</v>
      </c>
      <c r="J119" s="120">
        <v>0.37837999999999999</v>
      </c>
      <c r="K119" s="109">
        <v>199</v>
      </c>
      <c r="L119" s="119">
        <v>1.6500000000000001E-2</v>
      </c>
      <c r="M119" s="102">
        <v>23.382542999999998</v>
      </c>
      <c r="N119" s="102">
        <v>82.318538000000004</v>
      </c>
      <c r="O119" s="110">
        <v>1</v>
      </c>
      <c r="P119" s="106"/>
    </row>
    <row r="120" spans="2:16" ht="15" x14ac:dyDescent="0.25">
      <c r="B120" s="99">
        <v>13</v>
      </c>
      <c r="C120" s="107" t="s">
        <v>157</v>
      </c>
      <c r="D120" s="107" t="s">
        <v>176</v>
      </c>
      <c r="E120" s="109">
        <v>3</v>
      </c>
      <c r="F120" s="118">
        <v>25</v>
      </c>
      <c r="G120" s="118">
        <v>40</v>
      </c>
      <c r="H120" s="118">
        <v>0.75</v>
      </c>
      <c r="I120" s="120">
        <v>0.50191000000000008</v>
      </c>
      <c r="J120" s="120">
        <v>0.44818000000000002</v>
      </c>
      <c r="K120" s="109">
        <v>235</v>
      </c>
      <c r="L120" s="119">
        <v>1.95E-2</v>
      </c>
      <c r="M120" s="102">
        <v>23.382429999999999</v>
      </c>
      <c r="N120" s="102">
        <v>82.319081999999995</v>
      </c>
      <c r="O120" s="110">
        <v>1</v>
      </c>
      <c r="P120" s="106"/>
    </row>
    <row r="121" spans="2:16" ht="15" x14ac:dyDescent="0.25">
      <c r="B121" s="99">
        <v>14</v>
      </c>
      <c r="C121" s="107" t="s">
        <v>157</v>
      </c>
      <c r="D121" s="107" t="s">
        <v>177</v>
      </c>
      <c r="E121" s="109">
        <v>3</v>
      </c>
      <c r="F121" s="118">
        <v>30</v>
      </c>
      <c r="G121" s="118">
        <v>40</v>
      </c>
      <c r="H121" s="118">
        <v>0.75</v>
      </c>
      <c r="I121" s="120">
        <v>0.53852999999999995</v>
      </c>
      <c r="J121" s="120">
        <v>0.48236000000000001</v>
      </c>
      <c r="K121" s="109">
        <v>253</v>
      </c>
      <c r="L121" s="119">
        <v>2.1000000000000001E-2</v>
      </c>
      <c r="M121" s="102">
        <v>23.382413</v>
      </c>
      <c r="N121" s="102">
        <v>82.319147000000001</v>
      </c>
      <c r="O121" s="110">
        <v>1</v>
      </c>
      <c r="P121" s="106"/>
    </row>
    <row r="122" spans="2:16" ht="15" x14ac:dyDescent="0.25">
      <c r="B122" s="99">
        <v>15</v>
      </c>
      <c r="C122" s="107" t="s">
        <v>157</v>
      </c>
      <c r="D122" s="107" t="s">
        <v>178</v>
      </c>
      <c r="E122" s="109">
        <v>4</v>
      </c>
      <c r="F122" s="118">
        <v>30</v>
      </c>
      <c r="G122" s="118">
        <v>40</v>
      </c>
      <c r="H122" s="118">
        <v>0.75</v>
      </c>
      <c r="I122" s="120">
        <v>0.70540999999999998</v>
      </c>
      <c r="J122" s="120">
        <v>0.63800000000000001</v>
      </c>
      <c r="K122" s="109">
        <v>336</v>
      </c>
      <c r="L122" s="119">
        <v>2.8000000000000001E-2</v>
      </c>
      <c r="M122" s="102">
        <v>23.381087999999998</v>
      </c>
      <c r="N122" s="102">
        <v>82.313297000000006</v>
      </c>
      <c r="O122" s="110">
        <v>1</v>
      </c>
      <c r="P122" s="106"/>
    </row>
    <row r="123" spans="2:16" ht="15" x14ac:dyDescent="0.25">
      <c r="B123" s="99">
        <v>16</v>
      </c>
      <c r="C123" s="107" t="s">
        <v>157</v>
      </c>
      <c r="D123" s="107" t="s">
        <v>179</v>
      </c>
      <c r="E123" s="109">
        <v>3</v>
      </c>
      <c r="F123" s="118">
        <v>25</v>
      </c>
      <c r="G123" s="118">
        <v>20</v>
      </c>
      <c r="H123" s="118">
        <v>0.75</v>
      </c>
      <c r="I123" s="119">
        <v>0.35234000000000004</v>
      </c>
      <c r="J123" s="121">
        <v>0.30858000000000002</v>
      </c>
      <c r="K123" s="109">
        <v>162</v>
      </c>
      <c r="L123" s="119">
        <v>1.4999999999999999E-2</v>
      </c>
      <c r="M123" s="102">
        <v>23.381325</v>
      </c>
      <c r="N123" s="102">
        <v>82.315717000000006</v>
      </c>
      <c r="O123" s="110">
        <v>1</v>
      </c>
      <c r="P123" s="106"/>
    </row>
    <row r="124" spans="2:16" ht="15" x14ac:dyDescent="0.25">
      <c r="B124" s="99">
        <v>17</v>
      </c>
      <c r="C124" s="107" t="s">
        <v>158</v>
      </c>
      <c r="D124" s="107" t="s">
        <v>180</v>
      </c>
      <c r="E124" s="109">
        <v>1</v>
      </c>
      <c r="F124" s="118"/>
      <c r="G124" s="118"/>
      <c r="H124" s="118"/>
      <c r="I124" s="119">
        <v>2</v>
      </c>
      <c r="J124" s="120">
        <v>0.8</v>
      </c>
      <c r="K124" s="109">
        <v>421</v>
      </c>
      <c r="L124" s="119">
        <v>0.4</v>
      </c>
      <c r="M124" s="102">
        <v>23.382850000000001</v>
      </c>
      <c r="N124" s="102">
        <v>82.315737999999996</v>
      </c>
      <c r="O124" s="111">
        <v>1</v>
      </c>
      <c r="P124" s="106"/>
    </row>
    <row r="125" spans="2:16" ht="15" x14ac:dyDescent="0.25">
      <c r="B125" s="99">
        <v>18</v>
      </c>
      <c r="C125" s="107" t="s">
        <v>158</v>
      </c>
      <c r="D125" s="107" t="s">
        <v>181</v>
      </c>
      <c r="E125" s="109">
        <v>1</v>
      </c>
      <c r="F125" s="118"/>
      <c r="G125" s="118"/>
      <c r="H125" s="118"/>
      <c r="I125" s="119">
        <v>2</v>
      </c>
      <c r="J125" s="120">
        <v>0.8</v>
      </c>
      <c r="K125" s="109">
        <v>421</v>
      </c>
      <c r="L125" s="119">
        <v>0.4</v>
      </c>
      <c r="M125" s="102">
        <v>23.382807</v>
      </c>
      <c r="N125" s="102">
        <v>82.320971999999998</v>
      </c>
      <c r="O125" s="110">
        <v>1</v>
      </c>
      <c r="P125" s="106"/>
    </row>
    <row r="126" spans="2:16" ht="15" x14ac:dyDescent="0.25">
      <c r="B126" s="99">
        <v>19</v>
      </c>
      <c r="C126" s="100" t="s">
        <v>158</v>
      </c>
      <c r="D126" s="107" t="s">
        <v>182</v>
      </c>
      <c r="E126" s="109">
        <v>1</v>
      </c>
      <c r="F126" s="118"/>
      <c r="G126" s="118"/>
      <c r="H126" s="118"/>
      <c r="I126" s="120">
        <v>2</v>
      </c>
      <c r="J126" s="120">
        <v>0.8</v>
      </c>
      <c r="K126" s="109">
        <v>421</v>
      </c>
      <c r="L126" s="119">
        <v>0.4</v>
      </c>
      <c r="M126" s="102">
        <v>23.383365000000001</v>
      </c>
      <c r="N126" s="102">
        <v>82.316087999999993</v>
      </c>
      <c r="O126" s="110">
        <v>1</v>
      </c>
      <c r="P126" s="106"/>
    </row>
    <row r="127" spans="2:16" ht="15" x14ac:dyDescent="0.25">
      <c r="B127" s="99">
        <v>20</v>
      </c>
      <c r="C127" s="100" t="s">
        <v>158</v>
      </c>
      <c r="D127" s="107" t="s">
        <v>183</v>
      </c>
      <c r="E127" s="109">
        <v>1</v>
      </c>
      <c r="F127" s="118"/>
      <c r="G127" s="118"/>
      <c r="H127" s="118"/>
      <c r="I127" s="120">
        <v>2</v>
      </c>
      <c r="J127" s="120">
        <v>0.8</v>
      </c>
      <c r="K127" s="109">
        <v>421</v>
      </c>
      <c r="L127" s="119">
        <v>0.4</v>
      </c>
      <c r="M127" s="102">
        <v>23.38231</v>
      </c>
      <c r="N127" s="102">
        <v>82.317727000000005</v>
      </c>
      <c r="O127" s="110">
        <v>1</v>
      </c>
      <c r="P127" s="106"/>
    </row>
    <row r="128" spans="2:16" ht="15" x14ac:dyDescent="0.25">
      <c r="B128" s="99">
        <v>21</v>
      </c>
      <c r="C128" s="107" t="s">
        <v>159</v>
      </c>
      <c r="D128" s="107" t="s">
        <v>184</v>
      </c>
      <c r="E128" s="109">
        <v>1</v>
      </c>
      <c r="F128" s="118">
        <v>25</v>
      </c>
      <c r="G128" s="118">
        <v>20</v>
      </c>
      <c r="H128" s="118">
        <v>3</v>
      </c>
      <c r="I128" s="119">
        <v>1.8671500000000001</v>
      </c>
      <c r="J128" s="120">
        <v>1.66757</v>
      </c>
      <c r="K128" s="109">
        <v>877</v>
      </c>
      <c r="L128" s="119">
        <v>1.25</v>
      </c>
      <c r="M128" s="102">
        <v>23.385318000000002</v>
      </c>
      <c r="N128" s="102">
        <v>82.319717999999995</v>
      </c>
      <c r="O128" s="110">
        <v>2</v>
      </c>
      <c r="P128" s="106"/>
    </row>
    <row r="129" spans="2:16" ht="15" x14ac:dyDescent="0.25">
      <c r="B129" s="99">
        <v>22</v>
      </c>
      <c r="C129" s="107" t="s">
        <v>158</v>
      </c>
      <c r="D129" s="107" t="s">
        <v>185</v>
      </c>
      <c r="E129" s="109">
        <v>1</v>
      </c>
      <c r="F129" s="118"/>
      <c r="G129" s="118"/>
      <c r="H129" s="118"/>
      <c r="I129" s="119">
        <v>2</v>
      </c>
      <c r="J129" s="120">
        <v>0.8</v>
      </c>
      <c r="K129" s="109">
        <v>421</v>
      </c>
      <c r="L129" s="119">
        <v>0.4</v>
      </c>
      <c r="M129" s="102">
        <v>23.384263000000001</v>
      </c>
      <c r="N129" s="102">
        <v>82.319301999999993</v>
      </c>
      <c r="O129" s="110">
        <v>1</v>
      </c>
      <c r="P129" s="106"/>
    </row>
    <row r="130" spans="2:16" ht="15" x14ac:dyDescent="0.25">
      <c r="B130" s="99">
        <v>23</v>
      </c>
      <c r="C130" s="107" t="s">
        <v>158</v>
      </c>
      <c r="D130" s="107" t="s">
        <v>186</v>
      </c>
      <c r="E130" s="109">
        <v>1</v>
      </c>
      <c r="F130" s="118"/>
      <c r="G130" s="118"/>
      <c r="H130" s="118"/>
      <c r="I130" s="119">
        <v>2</v>
      </c>
      <c r="J130" s="120">
        <v>0.8</v>
      </c>
      <c r="K130" s="109">
        <v>421</v>
      </c>
      <c r="L130" s="119">
        <v>0.4</v>
      </c>
      <c r="M130" s="102">
        <v>23.38963</v>
      </c>
      <c r="N130" s="102">
        <v>82.319478000000004</v>
      </c>
      <c r="O130" s="111">
        <v>1</v>
      </c>
      <c r="P130" s="106"/>
    </row>
    <row r="131" spans="2:16" ht="15" x14ac:dyDescent="0.25">
      <c r="B131" s="99">
        <v>24</v>
      </c>
      <c r="C131" s="107" t="s">
        <v>157</v>
      </c>
      <c r="D131" s="107" t="s">
        <v>187</v>
      </c>
      <c r="E131" s="109">
        <v>3</v>
      </c>
      <c r="F131" s="118">
        <v>25</v>
      </c>
      <c r="G131" s="118">
        <v>30</v>
      </c>
      <c r="H131" s="118">
        <v>0.75</v>
      </c>
      <c r="I131" s="120">
        <v>0.42713000000000001</v>
      </c>
      <c r="J131" s="120">
        <v>0.37837999999999999</v>
      </c>
      <c r="K131" s="109">
        <v>199</v>
      </c>
      <c r="L131" s="119">
        <v>1.6500000000000001E-2</v>
      </c>
      <c r="M131" s="102">
        <v>23.381383</v>
      </c>
      <c r="N131" s="102">
        <v>82.323633000000001</v>
      </c>
      <c r="O131" s="111">
        <v>1</v>
      </c>
      <c r="P131" s="106"/>
    </row>
    <row r="132" spans="2:16" ht="15" x14ac:dyDescent="0.25">
      <c r="B132" s="99">
        <v>25</v>
      </c>
      <c r="C132" s="107" t="s">
        <v>157</v>
      </c>
      <c r="D132" s="107" t="s">
        <v>188</v>
      </c>
      <c r="E132" s="109">
        <v>3</v>
      </c>
      <c r="F132" s="118">
        <v>30</v>
      </c>
      <c r="G132" s="118">
        <v>40</v>
      </c>
      <c r="H132" s="118">
        <v>0.75</v>
      </c>
      <c r="I132" s="120">
        <v>0.53852999999999995</v>
      </c>
      <c r="J132" s="120">
        <v>0.48236000000000001</v>
      </c>
      <c r="K132" s="109">
        <v>254</v>
      </c>
      <c r="L132" s="119">
        <v>2.1000000000000001E-2</v>
      </c>
      <c r="M132" s="102">
        <v>23.381609999999998</v>
      </c>
      <c r="N132" s="102">
        <v>82.323494999999994</v>
      </c>
      <c r="O132" s="110">
        <v>1</v>
      </c>
      <c r="P132" s="106"/>
    </row>
    <row r="133" spans="2:16" ht="15" x14ac:dyDescent="0.25">
      <c r="B133" s="99">
        <v>26</v>
      </c>
      <c r="C133" s="107" t="s">
        <v>158</v>
      </c>
      <c r="D133" s="107" t="s">
        <v>189</v>
      </c>
      <c r="E133" s="109">
        <v>1</v>
      </c>
      <c r="F133" s="118"/>
      <c r="G133" s="118"/>
      <c r="H133" s="118"/>
      <c r="I133" s="120">
        <v>2</v>
      </c>
      <c r="J133" s="120">
        <v>0.8</v>
      </c>
      <c r="K133" s="109">
        <v>421</v>
      </c>
      <c r="L133" s="119">
        <v>0.4</v>
      </c>
      <c r="M133" s="102">
        <v>23.381722</v>
      </c>
      <c r="N133" s="102">
        <v>82.321889999999996</v>
      </c>
      <c r="O133" s="110">
        <v>1</v>
      </c>
      <c r="P133" s="106"/>
    </row>
    <row r="134" spans="2:16" ht="15" x14ac:dyDescent="0.25">
      <c r="B134" s="99">
        <v>27</v>
      </c>
      <c r="C134" s="107" t="s">
        <v>158</v>
      </c>
      <c r="D134" s="107" t="s">
        <v>190</v>
      </c>
      <c r="E134" s="109">
        <v>1</v>
      </c>
      <c r="F134" s="118"/>
      <c r="G134" s="118"/>
      <c r="H134" s="118"/>
      <c r="I134" s="120">
        <v>2</v>
      </c>
      <c r="J134" s="120">
        <v>0.8</v>
      </c>
      <c r="K134" s="109">
        <v>421</v>
      </c>
      <c r="L134" s="119">
        <v>0.4</v>
      </c>
      <c r="M134" s="102">
        <v>23.381722</v>
      </c>
      <c r="N134" s="102">
        <v>82.322215</v>
      </c>
      <c r="O134" s="110">
        <v>1</v>
      </c>
      <c r="P134" s="106"/>
    </row>
    <row r="135" spans="2:16" ht="15" x14ac:dyDescent="0.25">
      <c r="B135" s="99">
        <v>28</v>
      </c>
      <c r="C135" s="107" t="s">
        <v>158</v>
      </c>
      <c r="D135" s="107" t="s">
        <v>191</v>
      </c>
      <c r="E135" s="109">
        <v>1</v>
      </c>
      <c r="F135" s="118"/>
      <c r="G135" s="118"/>
      <c r="H135" s="118"/>
      <c r="I135" s="120">
        <v>2</v>
      </c>
      <c r="J135" s="120">
        <v>0.8</v>
      </c>
      <c r="K135" s="109">
        <v>421</v>
      </c>
      <c r="L135" s="119">
        <v>0.4</v>
      </c>
      <c r="M135" s="102">
        <v>23.374953000000001</v>
      </c>
      <c r="N135" s="102">
        <v>82.323301999999998</v>
      </c>
      <c r="O135" s="110">
        <v>1</v>
      </c>
      <c r="P135" s="106"/>
    </row>
    <row r="136" spans="2:16" ht="15" x14ac:dyDescent="0.25">
      <c r="B136" s="99">
        <v>29</v>
      </c>
      <c r="C136" s="107" t="s">
        <v>157</v>
      </c>
      <c r="D136" s="107" t="s">
        <v>192</v>
      </c>
      <c r="E136" s="109">
        <v>1</v>
      </c>
      <c r="F136" s="118">
        <v>25</v>
      </c>
      <c r="G136" s="118">
        <v>30</v>
      </c>
      <c r="H136" s="118">
        <v>0.75</v>
      </c>
      <c r="I136" s="119">
        <v>0.42713000000000001</v>
      </c>
      <c r="J136" s="120">
        <v>0.37837999999999999</v>
      </c>
      <c r="K136" s="109">
        <v>199</v>
      </c>
      <c r="L136" s="119">
        <v>5.4999999999999997E-3</v>
      </c>
      <c r="M136" s="102"/>
      <c r="N136" s="102">
        <v>82.316327999999999</v>
      </c>
      <c r="O136" s="110">
        <v>1</v>
      </c>
      <c r="P136" s="106"/>
    </row>
    <row r="137" spans="2:16" ht="15" x14ac:dyDescent="0.25">
      <c r="B137" s="99">
        <v>30</v>
      </c>
      <c r="C137" s="107" t="s">
        <v>160</v>
      </c>
      <c r="D137" s="107" t="s">
        <v>193</v>
      </c>
      <c r="E137" s="109">
        <v>1</v>
      </c>
      <c r="F137" s="118">
        <v>20</v>
      </c>
      <c r="G137" s="118">
        <v>20</v>
      </c>
      <c r="H137" s="118">
        <v>0.75</v>
      </c>
      <c r="I137" s="119">
        <v>0.12452000000000001</v>
      </c>
      <c r="J137" s="120">
        <v>9.6030000000000004E-2</v>
      </c>
      <c r="K137" s="109">
        <v>50</v>
      </c>
      <c r="L137" s="119">
        <v>4.0000000000000001E-3</v>
      </c>
      <c r="M137" s="102">
        <v>23.375135</v>
      </c>
      <c r="N137" s="102">
        <v>82.310113000000001</v>
      </c>
      <c r="O137" s="110">
        <v>2</v>
      </c>
      <c r="P137" s="106"/>
    </row>
    <row r="138" spans="2:16" ht="15" x14ac:dyDescent="0.25">
      <c r="B138" s="99">
        <v>31</v>
      </c>
      <c r="C138" s="107" t="s">
        <v>160</v>
      </c>
      <c r="D138" s="107" t="s">
        <v>194</v>
      </c>
      <c r="E138" s="109">
        <v>1</v>
      </c>
      <c r="F138" s="118">
        <v>20</v>
      </c>
      <c r="G138" s="118">
        <v>20</v>
      </c>
      <c r="H138" s="118">
        <v>0.75</v>
      </c>
      <c r="I138" s="120">
        <v>0.12452000000000001</v>
      </c>
      <c r="J138" s="120">
        <v>9.6030000000000004E-2</v>
      </c>
      <c r="K138" s="109">
        <v>50</v>
      </c>
      <c r="L138" s="119">
        <v>4.0000000000000001E-3</v>
      </c>
      <c r="M138" s="102">
        <v>23.377535200000001</v>
      </c>
      <c r="N138" s="102">
        <v>82.311728000000002</v>
      </c>
      <c r="O138" s="110">
        <v>2</v>
      </c>
      <c r="P138" s="106"/>
    </row>
    <row r="139" spans="2:16" ht="15" x14ac:dyDescent="0.25">
      <c r="B139" s="99">
        <v>32</v>
      </c>
      <c r="C139" s="107" t="s">
        <v>160</v>
      </c>
      <c r="D139" s="107" t="s">
        <v>195</v>
      </c>
      <c r="E139" s="109">
        <v>1</v>
      </c>
      <c r="F139" s="118">
        <v>20</v>
      </c>
      <c r="G139" s="118">
        <v>20</v>
      </c>
      <c r="H139" s="118">
        <v>0.75</v>
      </c>
      <c r="I139" s="120">
        <v>0.12452000000000001</v>
      </c>
      <c r="J139" s="120">
        <v>9.6030000000000004E-2</v>
      </c>
      <c r="K139" s="109">
        <v>50</v>
      </c>
      <c r="L139" s="119">
        <v>4.0000000000000001E-3</v>
      </c>
      <c r="M139" s="102">
        <v>23.375702</v>
      </c>
      <c r="N139" s="102">
        <v>82.316950000000006</v>
      </c>
      <c r="O139" s="111">
        <v>2</v>
      </c>
      <c r="P139" s="106"/>
    </row>
    <row r="140" spans="2:16" ht="15" x14ac:dyDescent="0.25">
      <c r="B140" s="99">
        <v>33</v>
      </c>
      <c r="C140" s="107" t="s">
        <v>157</v>
      </c>
      <c r="D140" s="107" t="s">
        <v>196</v>
      </c>
      <c r="E140" s="109">
        <v>1</v>
      </c>
      <c r="F140" s="118">
        <v>20</v>
      </c>
      <c r="G140" s="118">
        <v>20</v>
      </c>
      <c r="H140" s="118">
        <v>0.75</v>
      </c>
      <c r="I140" s="120">
        <v>0.12452000000000001</v>
      </c>
      <c r="J140" s="120">
        <v>9.6030000000000004E-2</v>
      </c>
      <c r="K140" s="109">
        <v>50</v>
      </c>
      <c r="L140" s="119">
        <v>4.0000000000000001E-3</v>
      </c>
      <c r="M140" s="102">
        <v>23.376317</v>
      </c>
      <c r="N140" s="102">
        <v>82.316192000000001</v>
      </c>
      <c r="O140" s="110">
        <v>1</v>
      </c>
      <c r="P140" s="106"/>
    </row>
    <row r="141" spans="2:16" ht="15" x14ac:dyDescent="0.25">
      <c r="B141" s="99">
        <v>34</v>
      </c>
      <c r="C141" s="107" t="s">
        <v>157</v>
      </c>
      <c r="D141" s="107" t="s">
        <v>197</v>
      </c>
      <c r="E141" s="109">
        <v>1</v>
      </c>
      <c r="F141" s="118">
        <v>20</v>
      </c>
      <c r="G141" s="118">
        <v>20</v>
      </c>
      <c r="H141" s="118">
        <v>0.75</v>
      </c>
      <c r="I141" s="120">
        <v>0.12452000000000001</v>
      </c>
      <c r="J141" s="120">
        <v>9.6030000000000004E-2</v>
      </c>
      <c r="K141" s="109">
        <v>50</v>
      </c>
      <c r="L141" s="119">
        <v>4.0000000000000001E-3</v>
      </c>
      <c r="M141" s="102">
        <v>37.376317</v>
      </c>
      <c r="N141" s="102">
        <v>82.317570000000003</v>
      </c>
      <c r="O141" s="110">
        <v>1</v>
      </c>
      <c r="P141" s="106"/>
    </row>
    <row r="142" spans="2:16" ht="15" x14ac:dyDescent="0.25">
      <c r="B142" s="99">
        <v>35</v>
      </c>
      <c r="C142" s="107" t="s">
        <v>161</v>
      </c>
      <c r="D142" s="107" t="s">
        <v>198</v>
      </c>
      <c r="E142" s="109">
        <v>1</v>
      </c>
      <c r="F142" s="118"/>
      <c r="G142" s="118"/>
      <c r="H142" s="118"/>
      <c r="I142" s="120">
        <v>2</v>
      </c>
      <c r="J142" s="120">
        <v>0.8</v>
      </c>
      <c r="K142" s="109">
        <v>421</v>
      </c>
      <c r="L142" s="119">
        <v>0.4</v>
      </c>
      <c r="M142" s="102">
        <v>23.375488000000001</v>
      </c>
      <c r="N142" s="102">
        <v>82.311154299999998</v>
      </c>
      <c r="O142" s="111">
        <v>1</v>
      </c>
      <c r="P142" s="106"/>
    </row>
    <row r="143" spans="2:16" ht="15" x14ac:dyDescent="0.25">
      <c r="B143" s="99">
        <v>36</v>
      </c>
      <c r="C143" s="107" t="s">
        <v>157</v>
      </c>
      <c r="D143" s="107" t="s">
        <v>199</v>
      </c>
      <c r="E143" s="109">
        <v>1</v>
      </c>
      <c r="F143" s="118">
        <v>20</v>
      </c>
      <c r="G143" s="118">
        <v>20</v>
      </c>
      <c r="H143" s="118">
        <v>0.75</v>
      </c>
      <c r="I143" s="120">
        <v>0.12452000000000001</v>
      </c>
      <c r="J143" s="120">
        <v>9.6030000000000004E-2</v>
      </c>
      <c r="K143" s="109">
        <v>50</v>
      </c>
      <c r="L143" s="119">
        <v>4.0000000000000001E-3</v>
      </c>
      <c r="M143" s="102">
        <v>23.376593</v>
      </c>
      <c r="N143" s="102">
        <v>82.312361999999993</v>
      </c>
      <c r="O143" s="110">
        <v>1</v>
      </c>
      <c r="P143" s="106"/>
    </row>
    <row r="144" spans="2:16" ht="15" x14ac:dyDescent="0.25">
      <c r="B144" s="99">
        <v>37</v>
      </c>
      <c r="C144" s="107" t="s">
        <v>161</v>
      </c>
      <c r="D144" s="107" t="s">
        <v>200</v>
      </c>
      <c r="E144" s="109">
        <v>1</v>
      </c>
      <c r="F144" s="118"/>
      <c r="G144" s="118"/>
      <c r="H144" s="118"/>
      <c r="I144" s="120">
        <v>2</v>
      </c>
      <c r="J144" s="120">
        <v>0.8</v>
      </c>
      <c r="K144" s="109">
        <v>421</v>
      </c>
      <c r="L144" s="119">
        <v>0.4</v>
      </c>
      <c r="M144" s="102">
        <v>23.376593</v>
      </c>
      <c r="N144" s="102">
        <v>82.315281999999996</v>
      </c>
      <c r="O144" s="110">
        <v>1</v>
      </c>
      <c r="P144" s="106"/>
    </row>
    <row r="145" spans="2:16" ht="15" x14ac:dyDescent="0.25">
      <c r="B145" s="99">
        <v>38</v>
      </c>
      <c r="C145" s="107" t="s">
        <v>157</v>
      </c>
      <c r="D145" s="107" t="s">
        <v>201</v>
      </c>
      <c r="E145" s="109">
        <v>1</v>
      </c>
      <c r="F145" s="118">
        <v>20</v>
      </c>
      <c r="G145" s="118">
        <v>20</v>
      </c>
      <c r="H145" s="118">
        <v>0.75</v>
      </c>
      <c r="I145" s="120">
        <v>0.12452000000000001</v>
      </c>
      <c r="J145" s="120">
        <v>9.6030000000000004E-2</v>
      </c>
      <c r="K145" s="109">
        <v>50</v>
      </c>
      <c r="L145" s="119">
        <v>4.0000000000000001E-3</v>
      </c>
      <c r="M145" s="102"/>
      <c r="N145" s="102"/>
      <c r="O145" s="111">
        <v>1</v>
      </c>
      <c r="P145" s="106"/>
    </row>
    <row r="146" spans="2:16" ht="15" x14ac:dyDescent="0.25">
      <c r="B146" s="99">
        <v>39</v>
      </c>
      <c r="C146" s="107" t="s">
        <v>157</v>
      </c>
      <c r="D146" s="107" t="s">
        <v>202</v>
      </c>
      <c r="E146" s="109">
        <v>1</v>
      </c>
      <c r="F146" s="118">
        <v>20</v>
      </c>
      <c r="G146" s="118">
        <v>20</v>
      </c>
      <c r="H146" s="118">
        <v>0.75</v>
      </c>
      <c r="I146" s="120">
        <v>0.12452000000000001</v>
      </c>
      <c r="J146" s="120">
        <v>9.6030000000000004E-2</v>
      </c>
      <c r="K146" s="109">
        <v>50</v>
      </c>
      <c r="L146" s="119">
        <v>4.0000000000000001E-3</v>
      </c>
      <c r="M146" s="102">
        <v>23.379055000000001</v>
      </c>
      <c r="N146" s="102">
        <v>82.315443000000002</v>
      </c>
      <c r="O146" s="110">
        <v>1</v>
      </c>
      <c r="P146" s="106"/>
    </row>
    <row r="147" spans="2:16" ht="15" x14ac:dyDescent="0.25">
      <c r="B147" s="99">
        <v>40</v>
      </c>
      <c r="C147" s="107" t="s">
        <v>157</v>
      </c>
      <c r="D147" s="107" t="s">
        <v>203</v>
      </c>
      <c r="E147" s="109">
        <v>1</v>
      </c>
      <c r="F147" s="118">
        <v>20</v>
      </c>
      <c r="G147" s="118">
        <v>20</v>
      </c>
      <c r="H147" s="118">
        <v>0.75</v>
      </c>
      <c r="I147" s="120">
        <v>0.12452000000000001</v>
      </c>
      <c r="J147" s="120">
        <v>9.6030000000000004E-2</v>
      </c>
      <c r="K147" s="109">
        <v>50</v>
      </c>
      <c r="L147" s="119">
        <v>4.0000000000000001E-3</v>
      </c>
      <c r="M147" s="102">
        <v>23.379473000000001</v>
      </c>
      <c r="N147" s="102">
        <v>82.311678000000001</v>
      </c>
      <c r="O147" s="110">
        <v>1</v>
      </c>
      <c r="P147" s="106"/>
    </row>
    <row r="148" spans="2:16" ht="15" x14ac:dyDescent="0.25">
      <c r="B148" s="99">
        <v>41</v>
      </c>
      <c r="C148" s="107" t="s">
        <v>157</v>
      </c>
      <c r="D148" s="107" t="s">
        <v>204</v>
      </c>
      <c r="E148" s="109">
        <v>1</v>
      </c>
      <c r="F148" s="118">
        <v>20</v>
      </c>
      <c r="G148" s="118">
        <v>20</v>
      </c>
      <c r="H148" s="118">
        <v>0.75</v>
      </c>
      <c r="I148" s="120">
        <v>0.12452000000000001</v>
      </c>
      <c r="J148" s="120">
        <v>9.6030000000000004E-2</v>
      </c>
      <c r="K148" s="109">
        <v>50</v>
      </c>
      <c r="L148" s="119">
        <v>4.0000000000000001E-3</v>
      </c>
      <c r="M148" s="102"/>
      <c r="N148" s="102"/>
      <c r="O148" s="110">
        <v>1</v>
      </c>
      <c r="P148" s="106"/>
    </row>
    <row r="149" spans="2:16" ht="15" x14ac:dyDescent="0.25">
      <c r="B149" s="99">
        <v>42</v>
      </c>
      <c r="C149" s="107" t="s">
        <v>162</v>
      </c>
      <c r="D149" s="107" t="s">
        <v>205</v>
      </c>
      <c r="E149" s="109">
        <v>1</v>
      </c>
      <c r="F149" s="118">
        <v>25</v>
      </c>
      <c r="G149" s="118">
        <v>20</v>
      </c>
      <c r="H149" s="118">
        <v>3</v>
      </c>
      <c r="I149" s="119">
        <v>1.8671500000000001</v>
      </c>
      <c r="J149" s="120">
        <v>1.66757</v>
      </c>
      <c r="K149" s="109">
        <v>877</v>
      </c>
      <c r="L149" s="119">
        <v>0.98</v>
      </c>
      <c r="M149" s="102"/>
      <c r="N149" s="102"/>
      <c r="O149" s="110">
        <v>2</v>
      </c>
      <c r="P149" s="106"/>
    </row>
    <row r="150" spans="2:16" ht="15" x14ac:dyDescent="0.25">
      <c r="B150" s="99">
        <v>43</v>
      </c>
      <c r="C150" s="107" t="s">
        <v>163</v>
      </c>
      <c r="D150" s="107" t="s">
        <v>206</v>
      </c>
      <c r="E150" s="109">
        <v>1</v>
      </c>
      <c r="F150" s="118"/>
      <c r="G150" s="118"/>
      <c r="H150" s="118"/>
      <c r="I150" s="120">
        <v>1.1000000000000001</v>
      </c>
      <c r="J150" s="120">
        <v>0.3</v>
      </c>
      <c r="K150" s="109">
        <v>158</v>
      </c>
      <c r="L150" s="119">
        <v>0</v>
      </c>
      <c r="M150" s="102"/>
      <c r="N150" s="102"/>
      <c r="O150" s="110">
        <v>1</v>
      </c>
      <c r="P150" s="106"/>
    </row>
    <row r="151" spans="2:16" ht="15" x14ac:dyDescent="0.25">
      <c r="B151" s="99">
        <v>44</v>
      </c>
      <c r="C151" s="107" t="s">
        <v>150</v>
      </c>
      <c r="D151" s="107" t="s">
        <v>207</v>
      </c>
      <c r="E151" s="109">
        <v>1</v>
      </c>
      <c r="F151" s="118"/>
      <c r="G151" s="118"/>
      <c r="H151" s="118"/>
      <c r="I151" s="120">
        <v>1.1000000000000001</v>
      </c>
      <c r="J151" s="120">
        <v>0.3</v>
      </c>
      <c r="K151" s="109">
        <v>158</v>
      </c>
      <c r="L151" s="119">
        <v>0</v>
      </c>
      <c r="M151" s="102"/>
      <c r="N151" s="102"/>
      <c r="O151" s="105">
        <v>1</v>
      </c>
      <c r="P151" s="106"/>
    </row>
    <row r="152" spans="2:16" ht="15" x14ac:dyDescent="0.2">
      <c r="B152" s="127" t="s">
        <v>119</v>
      </c>
      <c r="C152" s="128"/>
      <c r="D152" s="36"/>
      <c r="E152" s="37"/>
      <c r="F152" s="37"/>
      <c r="G152" s="37"/>
      <c r="H152" s="37"/>
      <c r="I152" s="37"/>
      <c r="J152" s="37"/>
      <c r="K152" s="37"/>
      <c r="L152" s="171"/>
      <c r="M152" s="37"/>
      <c r="N152" s="37"/>
      <c r="O152" s="76"/>
    </row>
    <row r="153" spans="2:16" ht="15" x14ac:dyDescent="0.2">
      <c r="B153" s="129" t="s">
        <v>208</v>
      </c>
      <c r="C153" s="130"/>
      <c r="D153" s="38"/>
      <c r="E153" s="39"/>
      <c r="F153" s="39"/>
      <c r="G153" s="39"/>
      <c r="H153" s="39"/>
      <c r="I153" s="39"/>
      <c r="J153" s="39"/>
      <c r="K153" s="39"/>
      <c r="L153" s="173"/>
      <c r="M153" s="39"/>
      <c r="N153" s="39"/>
      <c r="O153" s="77"/>
    </row>
    <row r="154" spans="2:16" ht="15" x14ac:dyDescent="0.2">
      <c r="B154" s="112">
        <v>1</v>
      </c>
      <c r="C154" s="100" t="s">
        <v>150</v>
      </c>
      <c r="D154" s="100" t="s">
        <v>209</v>
      </c>
      <c r="E154" s="113">
        <v>1</v>
      </c>
      <c r="F154" s="113"/>
      <c r="G154" s="113"/>
      <c r="H154" s="113"/>
      <c r="I154" s="120">
        <v>1.1000000000000001</v>
      </c>
      <c r="J154" s="120">
        <v>0.3</v>
      </c>
      <c r="K154" s="109">
        <v>158</v>
      </c>
      <c r="L154" s="119">
        <v>0</v>
      </c>
      <c r="M154" s="102">
        <v>23.424288000000001</v>
      </c>
      <c r="N154" s="102">
        <v>82.343317999999996</v>
      </c>
      <c r="O154" s="111">
        <v>1</v>
      </c>
    </row>
    <row r="155" spans="2:16" ht="15" x14ac:dyDescent="0.2">
      <c r="B155" s="112">
        <v>2</v>
      </c>
      <c r="C155" s="100" t="s">
        <v>147</v>
      </c>
      <c r="D155" s="100" t="s">
        <v>210</v>
      </c>
      <c r="E155" s="113">
        <v>6</v>
      </c>
      <c r="F155" s="102">
        <v>20</v>
      </c>
      <c r="G155" s="102">
        <v>20</v>
      </c>
      <c r="H155" s="102">
        <v>0.75</v>
      </c>
      <c r="I155" s="119">
        <v>0.85680000000000001</v>
      </c>
      <c r="J155" s="120">
        <v>0.81479999999999997</v>
      </c>
      <c r="K155" s="114">
        <v>462.95454545454544</v>
      </c>
      <c r="L155" s="119">
        <v>2.4E-2</v>
      </c>
      <c r="M155" s="102">
        <v>23.424288000000001</v>
      </c>
      <c r="N155" s="102">
        <v>82.343317999999996</v>
      </c>
      <c r="O155" s="110">
        <v>1</v>
      </c>
    </row>
    <row r="156" spans="2:16" ht="15" x14ac:dyDescent="0.2">
      <c r="B156" s="112">
        <v>3</v>
      </c>
      <c r="C156" s="100" t="s">
        <v>147</v>
      </c>
      <c r="D156" s="100" t="s">
        <v>210</v>
      </c>
      <c r="E156" s="113">
        <v>6</v>
      </c>
      <c r="F156" s="102">
        <v>20</v>
      </c>
      <c r="G156" s="102">
        <v>20</v>
      </c>
      <c r="H156" s="102">
        <v>0.75</v>
      </c>
      <c r="I156" s="119">
        <v>8.1600000000000006E-2</v>
      </c>
      <c r="J156" s="120">
        <v>7.7600000000000002E-2</v>
      </c>
      <c r="K156" s="114">
        <v>44.090909090909093</v>
      </c>
      <c r="L156" s="119">
        <v>2.4E-2</v>
      </c>
      <c r="M156" s="102">
        <v>23.425851999999999</v>
      </c>
      <c r="N156" s="102">
        <v>82.338077999999996</v>
      </c>
      <c r="O156" s="110">
        <v>1</v>
      </c>
    </row>
    <row r="157" spans="2:16" ht="15" x14ac:dyDescent="0.2">
      <c r="B157" s="112">
        <v>4</v>
      </c>
      <c r="C157" s="100" t="s">
        <v>147</v>
      </c>
      <c r="D157" s="100" t="s">
        <v>211</v>
      </c>
      <c r="E157" s="113">
        <v>2</v>
      </c>
      <c r="F157" s="113">
        <v>25</v>
      </c>
      <c r="G157" s="113">
        <v>25</v>
      </c>
      <c r="H157" s="113">
        <v>0.75</v>
      </c>
      <c r="I157" s="119">
        <v>6.0380000000000003E-2</v>
      </c>
      <c r="J157" s="120">
        <v>4.7980000000000002E-2</v>
      </c>
      <c r="K157" s="114">
        <v>27.261363636363637</v>
      </c>
      <c r="L157" s="119">
        <v>0.01</v>
      </c>
      <c r="M157" s="102">
        <v>23.425352</v>
      </c>
      <c r="N157" s="102">
        <v>82.338077999999996</v>
      </c>
      <c r="O157" s="111">
        <v>1</v>
      </c>
    </row>
    <row r="158" spans="2:16" ht="15" x14ac:dyDescent="0.2">
      <c r="B158" s="112">
        <v>5</v>
      </c>
      <c r="C158" s="100" t="s">
        <v>147</v>
      </c>
      <c r="D158" s="100" t="s">
        <v>211</v>
      </c>
      <c r="E158" s="113">
        <v>2</v>
      </c>
      <c r="F158" s="102">
        <v>25</v>
      </c>
      <c r="G158" s="102">
        <v>25</v>
      </c>
      <c r="H158" s="102">
        <v>0.75</v>
      </c>
      <c r="I158" s="119">
        <v>0.36720000000000003</v>
      </c>
      <c r="J158" s="120">
        <v>0.34920000000000001</v>
      </c>
      <c r="K158" s="114">
        <v>198.40909090909091</v>
      </c>
      <c r="L158" s="119">
        <v>0.01</v>
      </c>
      <c r="M158" s="102">
        <v>23.423275</v>
      </c>
      <c r="N158" s="102">
        <v>82.542259999999999</v>
      </c>
      <c r="O158" s="110">
        <v>1</v>
      </c>
    </row>
    <row r="159" spans="2:16" ht="15" x14ac:dyDescent="0.2">
      <c r="B159" s="112">
        <v>6</v>
      </c>
      <c r="C159" s="100" t="s">
        <v>150</v>
      </c>
      <c r="D159" s="100" t="s">
        <v>212</v>
      </c>
      <c r="E159" s="113">
        <v>1</v>
      </c>
      <c r="F159" s="102"/>
      <c r="G159" s="102"/>
      <c r="H159" s="102"/>
      <c r="I159" s="120">
        <v>1.1000000000000001</v>
      </c>
      <c r="J159" s="120">
        <v>0.3</v>
      </c>
      <c r="K159" s="109">
        <v>158</v>
      </c>
      <c r="L159" s="119">
        <v>0</v>
      </c>
      <c r="M159" s="102">
        <v>23.424287</v>
      </c>
      <c r="N159" s="102">
        <v>82.343277999999998</v>
      </c>
      <c r="O159" s="110">
        <v>1</v>
      </c>
    </row>
    <row r="160" spans="2:16" ht="15" x14ac:dyDescent="0.2">
      <c r="B160" s="112">
        <v>7</v>
      </c>
      <c r="C160" s="100" t="s">
        <v>150</v>
      </c>
      <c r="D160" s="100" t="s">
        <v>213</v>
      </c>
      <c r="E160" s="113">
        <v>1</v>
      </c>
      <c r="F160" s="102"/>
      <c r="G160" s="102"/>
      <c r="H160" s="102"/>
      <c r="I160" s="120">
        <v>1.1000000000000001</v>
      </c>
      <c r="J160" s="120">
        <v>0.3</v>
      </c>
      <c r="K160" s="109">
        <v>158</v>
      </c>
      <c r="L160" s="119">
        <v>0</v>
      </c>
      <c r="M160" s="102">
        <v>23.428996999999999</v>
      </c>
      <c r="N160" s="102">
        <v>82.342702000000003</v>
      </c>
      <c r="O160" s="110">
        <v>1</v>
      </c>
    </row>
    <row r="161" spans="2:15" ht="15" x14ac:dyDescent="0.2">
      <c r="B161" s="112">
        <v>8</v>
      </c>
      <c r="C161" s="100" t="s">
        <v>150</v>
      </c>
      <c r="D161" s="100" t="s">
        <v>214</v>
      </c>
      <c r="E161" s="113">
        <v>1</v>
      </c>
      <c r="F161" s="102"/>
      <c r="G161" s="102"/>
      <c r="H161" s="102"/>
      <c r="I161" s="120">
        <v>1.1000000000000001</v>
      </c>
      <c r="J161" s="120">
        <v>0.3</v>
      </c>
      <c r="K161" s="109">
        <v>158</v>
      </c>
      <c r="L161" s="119">
        <v>0</v>
      </c>
      <c r="M161" s="102">
        <v>23.423916999999999</v>
      </c>
      <c r="N161" s="102">
        <v>82.343952999999999</v>
      </c>
      <c r="O161" s="110">
        <v>1</v>
      </c>
    </row>
    <row r="162" spans="2:15" ht="15" x14ac:dyDescent="0.2">
      <c r="B162" s="112">
        <v>9</v>
      </c>
      <c r="C162" s="100" t="s">
        <v>150</v>
      </c>
      <c r="D162" s="100" t="s">
        <v>215</v>
      </c>
      <c r="E162" s="113">
        <v>1</v>
      </c>
      <c r="F162" s="102"/>
      <c r="G162" s="102"/>
      <c r="H162" s="102"/>
      <c r="I162" s="120">
        <v>1.1000000000000001</v>
      </c>
      <c r="J162" s="120">
        <v>0.3</v>
      </c>
      <c r="K162" s="109">
        <v>158</v>
      </c>
      <c r="L162" s="119">
        <v>0</v>
      </c>
      <c r="M162" s="102">
        <v>23.422377999999998</v>
      </c>
      <c r="N162" s="102">
        <v>82.341942000000003</v>
      </c>
      <c r="O162" s="110">
        <v>1</v>
      </c>
    </row>
    <row r="163" spans="2:15" ht="15" x14ac:dyDescent="0.2">
      <c r="B163" s="112">
        <v>10</v>
      </c>
      <c r="C163" s="100" t="s">
        <v>150</v>
      </c>
      <c r="D163" s="100" t="s">
        <v>216</v>
      </c>
      <c r="E163" s="113">
        <v>1</v>
      </c>
      <c r="F163" s="102"/>
      <c r="G163" s="102"/>
      <c r="H163" s="102"/>
      <c r="I163" s="120">
        <v>1.1000000000000001</v>
      </c>
      <c r="J163" s="120">
        <v>0.3</v>
      </c>
      <c r="K163" s="109">
        <v>158</v>
      </c>
      <c r="L163" s="119">
        <v>0</v>
      </c>
      <c r="M163" s="102">
        <v>23.429863000000001</v>
      </c>
      <c r="N163" s="102">
        <v>82.342074999999994</v>
      </c>
      <c r="O163" s="110">
        <v>1</v>
      </c>
    </row>
    <row r="164" spans="2:15" ht="15" x14ac:dyDescent="0.2">
      <c r="B164" s="112">
        <v>11</v>
      </c>
      <c r="C164" s="100" t="s">
        <v>147</v>
      </c>
      <c r="D164" s="100" t="s">
        <v>217</v>
      </c>
      <c r="E164" s="113">
        <v>3</v>
      </c>
      <c r="F164" s="102">
        <v>40</v>
      </c>
      <c r="G164" s="102">
        <v>30</v>
      </c>
      <c r="H164" s="102">
        <v>0.75</v>
      </c>
      <c r="I164" s="119">
        <v>1.7136</v>
      </c>
      <c r="J164" s="120">
        <v>1.6295999999999999</v>
      </c>
      <c r="K164" s="114">
        <v>925.90909090909088</v>
      </c>
      <c r="L164" s="119">
        <v>2.1000000000000001E-2</v>
      </c>
      <c r="M164" s="102">
        <v>23.423791999999999</v>
      </c>
      <c r="N164" s="102">
        <v>82.348487000000006</v>
      </c>
      <c r="O164" s="110">
        <v>1</v>
      </c>
    </row>
    <row r="165" spans="2:15" ht="15" x14ac:dyDescent="0.2">
      <c r="B165" s="112">
        <v>12</v>
      </c>
      <c r="C165" s="100" t="s">
        <v>150</v>
      </c>
      <c r="D165" s="100" t="s">
        <v>218</v>
      </c>
      <c r="E165" s="113">
        <v>1</v>
      </c>
      <c r="F165" s="113"/>
      <c r="G165" s="113"/>
      <c r="H165" s="113"/>
      <c r="I165" s="120">
        <v>1.1000000000000001</v>
      </c>
      <c r="J165" s="120">
        <v>0.3</v>
      </c>
      <c r="K165" s="109">
        <v>158</v>
      </c>
      <c r="L165" s="119">
        <v>0</v>
      </c>
      <c r="M165" s="102">
        <v>23.428906999999999</v>
      </c>
      <c r="N165" s="102">
        <v>82.342325000000002</v>
      </c>
      <c r="O165" s="110">
        <v>1</v>
      </c>
    </row>
    <row r="166" spans="2:15" ht="15" x14ac:dyDescent="0.2">
      <c r="B166" s="112">
        <v>13</v>
      </c>
      <c r="C166" s="100" t="s">
        <v>147</v>
      </c>
      <c r="D166" s="100" t="s">
        <v>219</v>
      </c>
      <c r="E166" s="113">
        <v>4</v>
      </c>
      <c r="F166" s="102">
        <v>25</v>
      </c>
      <c r="G166" s="102">
        <v>30</v>
      </c>
      <c r="H166" s="102">
        <v>0.75</v>
      </c>
      <c r="I166" s="119">
        <v>0.10200000000000001</v>
      </c>
      <c r="J166" s="120">
        <v>9.7000000000000003E-2</v>
      </c>
      <c r="K166" s="114">
        <v>55.113636363636367</v>
      </c>
      <c r="L166" s="119">
        <v>2.1999999999999999E-2</v>
      </c>
      <c r="M166" s="102">
        <v>23.42943</v>
      </c>
      <c r="N166" s="102">
        <v>82.344778000000005</v>
      </c>
      <c r="O166" s="110">
        <v>1</v>
      </c>
    </row>
    <row r="167" spans="2:15" ht="15" x14ac:dyDescent="0.2">
      <c r="B167" s="112">
        <v>14</v>
      </c>
      <c r="C167" s="100" t="s">
        <v>147</v>
      </c>
      <c r="D167" s="100" t="s">
        <v>220</v>
      </c>
      <c r="E167" s="113">
        <v>3</v>
      </c>
      <c r="F167" s="113">
        <v>40</v>
      </c>
      <c r="G167" s="113">
        <v>30</v>
      </c>
      <c r="H167" s="113">
        <v>0.75</v>
      </c>
      <c r="I167" s="119">
        <v>0.08</v>
      </c>
      <c r="J167" s="120">
        <v>0.06</v>
      </c>
      <c r="K167" s="114">
        <v>34</v>
      </c>
      <c r="L167" s="119">
        <v>2.1000000000000001E-2</v>
      </c>
      <c r="M167" s="102">
        <v>23.423953000000001</v>
      </c>
      <c r="N167" s="102">
        <v>82.337919999999997</v>
      </c>
      <c r="O167" s="110">
        <v>1</v>
      </c>
    </row>
    <row r="168" spans="2:15" ht="15" x14ac:dyDescent="0.2">
      <c r="B168" s="112">
        <v>15</v>
      </c>
      <c r="C168" s="100" t="s">
        <v>150</v>
      </c>
      <c r="D168" s="100" t="s">
        <v>221</v>
      </c>
      <c r="E168" s="113">
        <v>1</v>
      </c>
      <c r="F168" s="102"/>
      <c r="G168" s="102"/>
      <c r="H168" s="102"/>
      <c r="I168" s="120">
        <v>1.1000000000000001</v>
      </c>
      <c r="J168" s="120">
        <v>0.3</v>
      </c>
      <c r="K168" s="109">
        <v>158</v>
      </c>
      <c r="L168" s="119">
        <v>0</v>
      </c>
      <c r="M168" s="102"/>
      <c r="N168" s="102"/>
      <c r="O168" s="110">
        <v>1</v>
      </c>
    </row>
    <row r="169" spans="2:15" ht="15" x14ac:dyDescent="0.2">
      <c r="B169" s="112">
        <v>16</v>
      </c>
      <c r="C169" s="100" t="s">
        <v>140</v>
      </c>
      <c r="D169" s="100" t="s">
        <v>222</v>
      </c>
      <c r="E169" s="113">
        <v>1</v>
      </c>
      <c r="F169" s="113">
        <v>25</v>
      </c>
      <c r="G169" s="113">
        <v>22</v>
      </c>
      <c r="H169" s="113">
        <v>3</v>
      </c>
      <c r="I169" s="119">
        <v>0.79492000000000007</v>
      </c>
      <c r="J169" s="120">
        <v>0.65080000000000005</v>
      </c>
      <c r="K169" s="114">
        <v>369.77272727272731</v>
      </c>
      <c r="L169" s="119">
        <v>1.45</v>
      </c>
      <c r="M169" s="102">
        <v>23.438326</v>
      </c>
      <c r="N169" s="102">
        <v>82.333290000000005</v>
      </c>
      <c r="O169" s="111">
        <v>2</v>
      </c>
    </row>
    <row r="170" spans="2:15" ht="15" x14ac:dyDescent="0.2">
      <c r="B170" s="112">
        <v>17</v>
      </c>
      <c r="C170" s="100" t="s">
        <v>150</v>
      </c>
      <c r="D170" s="100" t="s">
        <v>223</v>
      </c>
      <c r="E170" s="113">
        <v>1</v>
      </c>
      <c r="F170" s="113"/>
      <c r="G170" s="113"/>
      <c r="H170" s="113"/>
      <c r="I170" s="120">
        <v>1.1000000000000001</v>
      </c>
      <c r="J170" s="120">
        <v>0.3</v>
      </c>
      <c r="K170" s="109">
        <v>158</v>
      </c>
      <c r="L170" s="119">
        <v>0</v>
      </c>
      <c r="M170" s="102">
        <v>23.423342000000002</v>
      </c>
      <c r="N170" s="102">
        <v>82.337441999999996</v>
      </c>
      <c r="O170" s="111">
        <v>1</v>
      </c>
    </row>
    <row r="171" spans="2:15" ht="15" x14ac:dyDescent="0.2">
      <c r="B171" s="112">
        <v>18</v>
      </c>
      <c r="C171" s="100" t="s">
        <v>147</v>
      </c>
      <c r="D171" s="100" t="s">
        <v>224</v>
      </c>
      <c r="E171" s="113">
        <v>3</v>
      </c>
      <c r="F171" s="102">
        <v>25</v>
      </c>
      <c r="G171" s="102">
        <v>30</v>
      </c>
      <c r="H171" s="102">
        <v>0.75</v>
      </c>
      <c r="I171" s="119">
        <v>0.57120000000000004</v>
      </c>
      <c r="J171" s="120">
        <v>0.54320000000000002</v>
      </c>
      <c r="K171" s="114">
        <v>308.63636363636363</v>
      </c>
      <c r="L171" s="119">
        <v>1.6500000000000001E-2</v>
      </c>
      <c r="M171" s="102"/>
      <c r="N171" s="102"/>
      <c r="O171" s="110">
        <v>1</v>
      </c>
    </row>
    <row r="172" spans="2:15" ht="15" x14ac:dyDescent="0.2">
      <c r="B172" s="112">
        <v>19</v>
      </c>
      <c r="C172" s="100" t="s">
        <v>147</v>
      </c>
      <c r="D172" s="100" t="s">
        <v>225</v>
      </c>
      <c r="E172" s="113">
        <v>2</v>
      </c>
      <c r="F172" s="102">
        <v>40</v>
      </c>
      <c r="G172" s="102">
        <v>30</v>
      </c>
      <c r="H172" s="102">
        <v>0.75</v>
      </c>
      <c r="I172" s="119">
        <v>0.4284</v>
      </c>
      <c r="J172" s="120">
        <v>0.40739999999999998</v>
      </c>
      <c r="K172" s="114">
        <v>231.47727272727272</v>
      </c>
      <c r="L172" s="119">
        <v>1.4E-2</v>
      </c>
      <c r="M172" s="102"/>
      <c r="N172" s="102"/>
      <c r="O172" s="110">
        <v>1</v>
      </c>
    </row>
    <row r="173" spans="2:15" ht="15" x14ac:dyDescent="0.2">
      <c r="B173" s="112">
        <v>20</v>
      </c>
      <c r="C173" s="100" t="s">
        <v>147</v>
      </c>
      <c r="D173" s="100" t="s">
        <v>226</v>
      </c>
      <c r="E173" s="113">
        <v>3</v>
      </c>
      <c r="F173" s="102">
        <v>30</v>
      </c>
      <c r="G173" s="102">
        <v>30</v>
      </c>
      <c r="H173" s="102">
        <v>0.75</v>
      </c>
      <c r="I173" s="119">
        <v>0.28560000000000002</v>
      </c>
      <c r="J173" s="120">
        <v>0.27160000000000001</v>
      </c>
      <c r="K173" s="114">
        <v>154.31818181818181</v>
      </c>
      <c r="L173" s="119">
        <v>1.7999999999999999E-2</v>
      </c>
      <c r="M173" s="102"/>
      <c r="N173" s="102"/>
      <c r="O173" s="110">
        <v>1</v>
      </c>
    </row>
    <row r="174" spans="2:15" ht="15" x14ac:dyDescent="0.2">
      <c r="B174" s="112">
        <v>21</v>
      </c>
      <c r="C174" s="100" t="s">
        <v>150</v>
      </c>
      <c r="D174" s="100" t="s">
        <v>227</v>
      </c>
      <c r="E174" s="113">
        <v>1</v>
      </c>
      <c r="F174" s="102"/>
      <c r="G174" s="102"/>
      <c r="H174" s="102"/>
      <c r="I174" s="120">
        <v>1.1000000000000001</v>
      </c>
      <c r="J174" s="120">
        <v>0.3</v>
      </c>
      <c r="K174" s="109">
        <v>158</v>
      </c>
      <c r="L174" s="119">
        <v>0</v>
      </c>
      <c r="M174" s="102"/>
      <c r="N174" s="102"/>
      <c r="O174" s="110">
        <v>1</v>
      </c>
    </row>
    <row r="175" spans="2:15" ht="15" x14ac:dyDescent="0.2">
      <c r="B175" s="112">
        <v>22</v>
      </c>
      <c r="C175" s="100" t="s">
        <v>150</v>
      </c>
      <c r="D175" s="100" t="s">
        <v>228</v>
      </c>
      <c r="E175" s="113">
        <v>1</v>
      </c>
      <c r="F175" s="102"/>
      <c r="G175" s="102"/>
      <c r="H175" s="102"/>
      <c r="I175" s="120">
        <v>1.1000000000000001</v>
      </c>
      <c r="J175" s="120">
        <v>0.3</v>
      </c>
      <c r="K175" s="109">
        <v>158</v>
      </c>
      <c r="L175" s="119">
        <v>0</v>
      </c>
      <c r="M175" s="102">
        <v>23.423452000000001</v>
      </c>
      <c r="N175" s="102">
        <v>82.357727999999994</v>
      </c>
      <c r="O175" s="110">
        <v>1</v>
      </c>
    </row>
    <row r="176" spans="2:15" ht="15" x14ac:dyDescent="0.2">
      <c r="B176" s="112">
        <v>23</v>
      </c>
      <c r="C176" s="100" t="s">
        <v>150</v>
      </c>
      <c r="D176" s="100" t="s">
        <v>229</v>
      </c>
      <c r="E176" s="113">
        <v>1</v>
      </c>
      <c r="F176" s="102"/>
      <c r="G176" s="102"/>
      <c r="H176" s="102"/>
      <c r="I176" s="120">
        <v>1.1000000000000001</v>
      </c>
      <c r="J176" s="120">
        <v>0.3</v>
      </c>
      <c r="K176" s="109">
        <v>158</v>
      </c>
      <c r="L176" s="119">
        <v>0</v>
      </c>
      <c r="M176" s="102"/>
      <c r="N176" s="102"/>
      <c r="O176" s="110">
        <v>1</v>
      </c>
    </row>
    <row r="177" spans="2:15" ht="15" x14ac:dyDescent="0.2">
      <c r="B177" s="112">
        <v>24</v>
      </c>
      <c r="C177" s="100" t="s">
        <v>150</v>
      </c>
      <c r="D177" s="100" t="s">
        <v>230</v>
      </c>
      <c r="E177" s="113">
        <v>1</v>
      </c>
      <c r="F177" s="102"/>
      <c r="G177" s="102"/>
      <c r="H177" s="102"/>
      <c r="I177" s="120">
        <v>1.1000000000000001</v>
      </c>
      <c r="J177" s="120">
        <v>0.3</v>
      </c>
      <c r="K177" s="109">
        <v>158</v>
      </c>
      <c r="L177" s="119">
        <v>0</v>
      </c>
      <c r="M177" s="102">
        <v>23.424868</v>
      </c>
      <c r="N177" s="102">
        <v>82.335835000000003</v>
      </c>
      <c r="O177" s="110">
        <v>1</v>
      </c>
    </row>
    <row r="178" spans="2:15" ht="15" x14ac:dyDescent="0.2">
      <c r="B178" s="112">
        <v>25</v>
      </c>
      <c r="C178" s="100" t="s">
        <v>140</v>
      </c>
      <c r="D178" s="100" t="s">
        <v>231</v>
      </c>
      <c r="E178" s="113">
        <v>1</v>
      </c>
      <c r="F178" s="102">
        <v>25</v>
      </c>
      <c r="G178" s="102">
        <v>22</v>
      </c>
      <c r="H178" s="102">
        <v>3</v>
      </c>
      <c r="I178" s="119">
        <v>0.28560000000000002</v>
      </c>
      <c r="J178" s="120">
        <v>0.27160000000000001</v>
      </c>
      <c r="K178" s="114">
        <v>154.31818181818181</v>
      </c>
      <c r="L178" s="119">
        <v>1.45</v>
      </c>
      <c r="M178" s="102">
        <v>23.423137000000001</v>
      </c>
      <c r="N178" s="102">
        <v>82.326567999999995</v>
      </c>
      <c r="O178" s="110">
        <v>2</v>
      </c>
    </row>
    <row r="179" spans="2:15" ht="15" x14ac:dyDescent="0.2">
      <c r="B179" s="112">
        <v>26</v>
      </c>
      <c r="C179" s="100" t="s">
        <v>250</v>
      </c>
      <c r="D179" s="100" t="s">
        <v>232</v>
      </c>
      <c r="E179" s="113">
        <v>1</v>
      </c>
      <c r="F179" s="102"/>
      <c r="G179" s="102"/>
      <c r="H179" s="102"/>
      <c r="I179" s="120">
        <v>1.1000000000000001</v>
      </c>
      <c r="J179" s="120">
        <v>0.3</v>
      </c>
      <c r="K179" s="109">
        <v>158</v>
      </c>
      <c r="L179" s="119">
        <v>0</v>
      </c>
      <c r="M179" s="102">
        <v>23.420030000000001</v>
      </c>
      <c r="N179" s="102">
        <v>82.320847999999998</v>
      </c>
      <c r="O179" s="110">
        <v>1</v>
      </c>
    </row>
    <row r="180" spans="2:15" ht="15" x14ac:dyDescent="0.2">
      <c r="B180" s="112">
        <v>27</v>
      </c>
      <c r="C180" s="100" t="s">
        <v>150</v>
      </c>
      <c r="D180" s="100" t="s">
        <v>233</v>
      </c>
      <c r="E180" s="113">
        <v>1</v>
      </c>
      <c r="F180" s="113"/>
      <c r="G180" s="113"/>
      <c r="H180" s="113"/>
      <c r="I180" s="120">
        <v>1.1000000000000001</v>
      </c>
      <c r="J180" s="120">
        <v>0.3</v>
      </c>
      <c r="K180" s="109">
        <v>158</v>
      </c>
      <c r="L180" s="119">
        <v>0</v>
      </c>
      <c r="M180" s="102">
        <v>23.426473999999999</v>
      </c>
      <c r="N180" s="102">
        <v>82.349601000000007</v>
      </c>
      <c r="O180" s="111">
        <v>1</v>
      </c>
    </row>
    <row r="181" spans="2:15" ht="15" x14ac:dyDescent="0.2">
      <c r="B181" s="112">
        <v>28</v>
      </c>
      <c r="C181" s="100" t="s">
        <v>250</v>
      </c>
      <c r="D181" s="100" t="s">
        <v>234</v>
      </c>
      <c r="E181" s="113">
        <v>1</v>
      </c>
      <c r="F181" s="113"/>
      <c r="G181" s="113"/>
      <c r="H181" s="113"/>
      <c r="I181" s="120">
        <v>1.1000000000000001</v>
      </c>
      <c r="J181" s="120">
        <v>0.3</v>
      </c>
      <c r="K181" s="109">
        <v>158</v>
      </c>
      <c r="L181" s="119">
        <v>0</v>
      </c>
      <c r="M181" s="102">
        <v>23.370438</v>
      </c>
      <c r="N181" s="102">
        <v>82.345330000000004</v>
      </c>
      <c r="O181" s="111">
        <v>1</v>
      </c>
    </row>
    <row r="182" spans="2:15" ht="15" x14ac:dyDescent="0.2">
      <c r="B182" s="112">
        <v>29</v>
      </c>
      <c r="C182" s="100" t="s">
        <v>147</v>
      </c>
      <c r="D182" s="100" t="s">
        <v>234</v>
      </c>
      <c r="E182" s="113">
        <v>3</v>
      </c>
      <c r="F182" s="113">
        <v>40</v>
      </c>
      <c r="G182" s="113">
        <v>30</v>
      </c>
      <c r="H182" s="113">
        <v>0.75</v>
      </c>
      <c r="I182" s="119">
        <v>1.90384</v>
      </c>
      <c r="J182" s="120">
        <v>1.65384</v>
      </c>
      <c r="K182" s="114">
        <v>939.68181818181813</v>
      </c>
      <c r="L182" s="119">
        <v>1.1499999999999999</v>
      </c>
      <c r="M182" s="113">
        <v>23.414121000000002</v>
      </c>
      <c r="N182" s="113">
        <v>82.326070000000001</v>
      </c>
      <c r="O182" s="110">
        <v>1</v>
      </c>
    </row>
    <row r="183" spans="2:15" ht="15" x14ac:dyDescent="0.2">
      <c r="B183" s="112">
        <v>30</v>
      </c>
      <c r="C183" s="100" t="s">
        <v>150</v>
      </c>
      <c r="D183" s="100" t="s">
        <v>235</v>
      </c>
      <c r="E183" s="113">
        <v>1</v>
      </c>
      <c r="F183" s="102"/>
      <c r="G183" s="102"/>
      <c r="H183" s="102"/>
      <c r="I183" s="120">
        <v>1.1000000000000001</v>
      </c>
      <c r="J183" s="120">
        <v>0.3</v>
      </c>
      <c r="K183" s="109">
        <v>158</v>
      </c>
      <c r="L183" s="119">
        <v>0</v>
      </c>
      <c r="M183" s="102"/>
      <c r="N183" s="102"/>
      <c r="O183" s="110">
        <v>1</v>
      </c>
    </row>
    <row r="184" spans="2:15" ht="15" x14ac:dyDescent="0.2">
      <c r="B184" s="112">
        <v>31</v>
      </c>
      <c r="C184" s="100" t="s">
        <v>251</v>
      </c>
      <c r="D184" s="100" t="s">
        <v>236</v>
      </c>
      <c r="E184" s="113">
        <v>1</v>
      </c>
      <c r="F184" s="102"/>
      <c r="G184" s="102"/>
      <c r="H184" s="102"/>
      <c r="I184" s="120">
        <v>1.1000000000000001</v>
      </c>
      <c r="J184" s="120">
        <v>0.3</v>
      </c>
      <c r="K184" s="109">
        <v>158</v>
      </c>
      <c r="L184" s="119">
        <v>0</v>
      </c>
      <c r="M184" s="102"/>
      <c r="N184" s="102"/>
      <c r="O184" s="110">
        <v>1</v>
      </c>
    </row>
    <row r="185" spans="2:15" ht="15" x14ac:dyDescent="0.2">
      <c r="B185" s="112">
        <v>32</v>
      </c>
      <c r="C185" s="100" t="s">
        <v>147</v>
      </c>
      <c r="D185" s="100" t="s">
        <v>237</v>
      </c>
      <c r="E185" s="113">
        <v>4</v>
      </c>
      <c r="F185" s="102">
        <v>40</v>
      </c>
      <c r="G185" s="102">
        <v>30</v>
      </c>
      <c r="H185" s="102">
        <v>0.75</v>
      </c>
      <c r="I185" s="119">
        <v>0.85680000000000001</v>
      </c>
      <c r="J185" s="120">
        <v>0.81479999999999997</v>
      </c>
      <c r="K185" s="114">
        <v>462.95454545454544</v>
      </c>
      <c r="L185" s="119">
        <v>2.8000000000000001E-2</v>
      </c>
      <c r="M185" s="102"/>
      <c r="N185" s="102"/>
      <c r="O185" s="110">
        <v>1</v>
      </c>
    </row>
    <row r="186" spans="2:15" ht="15" x14ac:dyDescent="0.2">
      <c r="B186" s="112">
        <v>33</v>
      </c>
      <c r="C186" s="100" t="s">
        <v>147</v>
      </c>
      <c r="D186" s="100" t="s">
        <v>238</v>
      </c>
      <c r="E186" s="113">
        <v>4</v>
      </c>
      <c r="F186" s="102">
        <v>40</v>
      </c>
      <c r="G186" s="102">
        <v>30</v>
      </c>
      <c r="H186" s="102">
        <v>0.75</v>
      </c>
      <c r="I186" s="119">
        <v>0.73440000000000005</v>
      </c>
      <c r="J186" s="120">
        <v>0.69840000000000002</v>
      </c>
      <c r="K186" s="114">
        <v>396.81818181818181</v>
      </c>
      <c r="L186" s="119">
        <v>2.8000000000000001E-2</v>
      </c>
      <c r="M186" s="113">
        <v>23.435243</v>
      </c>
      <c r="N186" s="113">
        <v>82.328913999999997</v>
      </c>
      <c r="O186" s="110">
        <v>1</v>
      </c>
    </row>
    <row r="187" spans="2:15" ht="15" x14ac:dyDescent="0.2">
      <c r="B187" s="112">
        <v>34</v>
      </c>
      <c r="C187" s="100" t="s">
        <v>250</v>
      </c>
      <c r="D187" s="100" t="s">
        <v>239</v>
      </c>
      <c r="E187" s="113">
        <v>1</v>
      </c>
      <c r="F187" s="102"/>
      <c r="G187" s="102"/>
      <c r="H187" s="102"/>
      <c r="I187" s="120">
        <v>1.1000000000000001</v>
      </c>
      <c r="J187" s="120">
        <v>0.3</v>
      </c>
      <c r="K187" s="109">
        <v>158</v>
      </c>
      <c r="L187" s="119">
        <v>0</v>
      </c>
      <c r="M187" s="102">
        <v>23.422868000000001</v>
      </c>
      <c r="N187" s="102">
        <v>82.329279999999997</v>
      </c>
      <c r="O187" s="110">
        <v>1</v>
      </c>
    </row>
    <row r="188" spans="2:15" ht="15" x14ac:dyDescent="0.2">
      <c r="B188" s="112">
        <v>35</v>
      </c>
      <c r="C188" s="100" t="s">
        <v>252</v>
      </c>
      <c r="D188" s="100" t="s">
        <v>224</v>
      </c>
      <c r="E188" s="113">
        <v>1</v>
      </c>
      <c r="F188" s="102">
        <v>10</v>
      </c>
      <c r="G188" s="102"/>
      <c r="H188" s="102"/>
      <c r="I188" s="119">
        <v>0.57120000000000004</v>
      </c>
      <c r="J188" s="120">
        <v>0.54320000000000002</v>
      </c>
      <c r="K188" s="114">
        <v>308.63636363636363</v>
      </c>
      <c r="L188" s="119">
        <v>1</v>
      </c>
      <c r="M188" s="102">
        <v>23.430569999999999</v>
      </c>
      <c r="N188" s="102">
        <v>82.335825</v>
      </c>
      <c r="O188" s="110">
        <v>3</v>
      </c>
    </row>
    <row r="189" spans="2:15" ht="15" x14ac:dyDescent="0.2">
      <c r="B189" s="112">
        <v>36</v>
      </c>
      <c r="C189" s="100" t="s">
        <v>147</v>
      </c>
      <c r="D189" s="100" t="s">
        <v>240</v>
      </c>
      <c r="E189" s="113">
        <v>4</v>
      </c>
      <c r="F189" s="102">
        <v>25</v>
      </c>
      <c r="G189" s="102">
        <v>25</v>
      </c>
      <c r="H189" s="102">
        <v>0.75</v>
      </c>
      <c r="I189" s="119">
        <v>0.53039999999999998</v>
      </c>
      <c r="J189" s="120">
        <v>0.50439999999999996</v>
      </c>
      <c r="K189" s="114">
        <v>286.59090909090907</v>
      </c>
      <c r="L189" s="119">
        <v>0.02</v>
      </c>
      <c r="M189" s="102">
        <v>23.42942</v>
      </c>
      <c r="N189" s="102">
        <v>82.335767000000004</v>
      </c>
      <c r="O189" s="110">
        <v>1</v>
      </c>
    </row>
    <row r="190" spans="2:15" ht="15" x14ac:dyDescent="0.2">
      <c r="B190" s="112">
        <v>37</v>
      </c>
      <c r="C190" s="100" t="s">
        <v>150</v>
      </c>
      <c r="D190" s="100" t="s">
        <v>227</v>
      </c>
      <c r="E190" s="113">
        <v>1</v>
      </c>
      <c r="F190" s="113"/>
      <c r="G190" s="113"/>
      <c r="H190" s="113"/>
      <c r="I190" s="120">
        <v>1.1000000000000001</v>
      </c>
      <c r="J190" s="120">
        <v>0.3</v>
      </c>
      <c r="K190" s="109">
        <v>158</v>
      </c>
      <c r="L190" s="119">
        <v>0</v>
      </c>
      <c r="M190" s="102"/>
      <c r="N190" s="102"/>
      <c r="O190" s="111">
        <v>1</v>
      </c>
    </row>
    <row r="191" spans="2:15" ht="15" x14ac:dyDescent="0.25">
      <c r="B191" s="112">
        <v>38</v>
      </c>
      <c r="C191" s="100" t="s">
        <v>147</v>
      </c>
      <c r="D191" s="100" t="s">
        <v>241</v>
      </c>
      <c r="E191" s="113">
        <v>4</v>
      </c>
      <c r="F191" s="102">
        <v>25</v>
      </c>
      <c r="G191" s="102">
        <v>25</v>
      </c>
      <c r="H191" s="102">
        <v>0.75</v>
      </c>
      <c r="I191" s="119">
        <v>0.39780000000000004</v>
      </c>
      <c r="J191" s="120">
        <v>0.37830000000000003</v>
      </c>
      <c r="K191" s="114">
        <v>214.94318181818181</v>
      </c>
      <c r="L191" s="119">
        <v>0.02</v>
      </c>
      <c r="M191" s="118"/>
      <c r="N191" s="118"/>
      <c r="O191" s="110">
        <v>1</v>
      </c>
    </row>
    <row r="192" spans="2:15" ht="15" x14ac:dyDescent="0.2">
      <c r="B192" s="112">
        <v>39</v>
      </c>
      <c r="C192" s="100" t="s">
        <v>147</v>
      </c>
      <c r="D192" s="100" t="s">
        <v>242</v>
      </c>
      <c r="E192" s="113">
        <v>3</v>
      </c>
      <c r="F192" s="113">
        <v>30</v>
      </c>
      <c r="G192" s="113">
        <v>30</v>
      </c>
      <c r="H192" s="113">
        <v>0.75</v>
      </c>
      <c r="I192" s="119">
        <v>0.17121</v>
      </c>
      <c r="J192" s="120">
        <v>0.15353</v>
      </c>
      <c r="K192" s="114">
        <v>87.232954545454547</v>
      </c>
      <c r="L192" s="119">
        <v>1.7999999999999999E-2</v>
      </c>
      <c r="M192" s="113">
        <v>23.418192000000001</v>
      </c>
      <c r="N192" s="113">
        <v>82.332605999999998</v>
      </c>
      <c r="O192" s="111">
        <v>1</v>
      </c>
    </row>
    <row r="193" spans="2:15" ht="15" x14ac:dyDescent="0.25">
      <c r="B193" s="112">
        <v>40</v>
      </c>
      <c r="C193" s="100" t="s">
        <v>150</v>
      </c>
      <c r="D193" s="100" t="s">
        <v>243</v>
      </c>
      <c r="E193" s="113">
        <v>1</v>
      </c>
      <c r="F193" s="113"/>
      <c r="G193" s="113"/>
      <c r="H193" s="113"/>
      <c r="I193" s="119">
        <v>0.16114000000000001</v>
      </c>
      <c r="J193" s="120">
        <v>0.14394000000000001</v>
      </c>
      <c r="K193" s="114">
        <v>81.784090909090921</v>
      </c>
      <c r="L193" s="119">
        <v>0</v>
      </c>
      <c r="M193" s="118"/>
      <c r="N193" s="118"/>
      <c r="O193" s="111">
        <v>1</v>
      </c>
    </row>
    <row r="194" spans="2:15" ht="15" x14ac:dyDescent="0.2">
      <c r="B194" s="112">
        <v>41</v>
      </c>
      <c r="C194" s="100" t="s">
        <v>250</v>
      </c>
      <c r="D194" s="100" t="s">
        <v>244</v>
      </c>
      <c r="E194" s="113">
        <v>1</v>
      </c>
      <c r="F194" s="102"/>
      <c r="G194" s="102"/>
      <c r="H194" s="102"/>
      <c r="I194" s="120">
        <v>1.1000000000000001</v>
      </c>
      <c r="J194" s="120">
        <v>0.3</v>
      </c>
      <c r="K194" s="109">
        <v>158</v>
      </c>
      <c r="L194" s="119">
        <v>0</v>
      </c>
      <c r="M194" s="102">
        <v>23.426994000000001</v>
      </c>
      <c r="N194" s="102">
        <v>82.349601000000007</v>
      </c>
      <c r="O194" s="110">
        <v>1</v>
      </c>
    </row>
    <row r="195" spans="2:15" ht="15" x14ac:dyDescent="0.2">
      <c r="B195" s="112">
        <v>42</v>
      </c>
      <c r="C195" s="100" t="s">
        <v>147</v>
      </c>
      <c r="D195" s="100" t="s">
        <v>245</v>
      </c>
      <c r="E195" s="113">
        <v>3</v>
      </c>
      <c r="F195" s="102">
        <v>25</v>
      </c>
      <c r="G195" s="102">
        <v>25</v>
      </c>
      <c r="H195" s="102">
        <v>0.75</v>
      </c>
      <c r="I195" s="119">
        <v>0.24480000000000002</v>
      </c>
      <c r="J195" s="120">
        <v>0.23280000000000001</v>
      </c>
      <c r="K195" s="114">
        <v>132.27272727272728</v>
      </c>
      <c r="L195" s="119">
        <v>1.4999999999999999E-2</v>
      </c>
      <c r="M195" s="102">
        <v>23.420884000000001</v>
      </c>
      <c r="N195" s="102">
        <v>82.334490000000002</v>
      </c>
      <c r="O195" s="110">
        <v>1</v>
      </c>
    </row>
    <row r="196" spans="2:15" ht="15" x14ac:dyDescent="0.2">
      <c r="B196" s="112">
        <v>43</v>
      </c>
      <c r="C196" s="100" t="s">
        <v>150</v>
      </c>
      <c r="D196" s="100" t="s">
        <v>246</v>
      </c>
      <c r="E196" s="113">
        <v>1</v>
      </c>
      <c r="F196" s="102"/>
      <c r="G196" s="102"/>
      <c r="H196" s="102"/>
      <c r="I196" s="120">
        <v>1.1000000000000001</v>
      </c>
      <c r="J196" s="120">
        <v>0.3</v>
      </c>
      <c r="K196" s="109">
        <v>158</v>
      </c>
      <c r="L196" s="119">
        <v>0</v>
      </c>
      <c r="M196" s="102"/>
      <c r="N196" s="102"/>
      <c r="O196" s="110">
        <v>1</v>
      </c>
    </row>
    <row r="197" spans="2:15" ht="15" x14ac:dyDescent="0.2">
      <c r="B197" s="112">
        <v>44</v>
      </c>
      <c r="C197" s="100" t="s">
        <v>250</v>
      </c>
      <c r="D197" s="100" t="s">
        <v>247</v>
      </c>
      <c r="E197" s="113">
        <v>1</v>
      </c>
      <c r="F197" s="102"/>
      <c r="G197" s="102"/>
      <c r="H197" s="102"/>
      <c r="I197" s="120">
        <v>1.1000000000000001</v>
      </c>
      <c r="J197" s="120">
        <v>0.3</v>
      </c>
      <c r="K197" s="109">
        <v>158</v>
      </c>
      <c r="L197" s="119">
        <v>0</v>
      </c>
      <c r="M197" s="102"/>
      <c r="N197" s="102"/>
      <c r="O197" s="110">
        <v>1</v>
      </c>
    </row>
    <row r="198" spans="2:15" ht="15" x14ac:dyDescent="0.2">
      <c r="B198" s="112">
        <v>45</v>
      </c>
      <c r="C198" s="100" t="s">
        <v>150</v>
      </c>
      <c r="D198" s="100" t="s">
        <v>248</v>
      </c>
      <c r="E198" s="113">
        <v>1</v>
      </c>
      <c r="F198" s="102"/>
      <c r="G198" s="102"/>
      <c r="H198" s="102"/>
      <c r="I198" s="120">
        <v>1.1000000000000001</v>
      </c>
      <c r="J198" s="120">
        <v>0.3</v>
      </c>
      <c r="K198" s="109">
        <v>158</v>
      </c>
      <c r="L198" s="119">
        <v>0</v>
      </c>
      <c r="M198" s="102"/>
      <c r="N198" s="102"/>
      <c r="O198" s="110">
        <v>1</v>
      </c>
    </row>
    <row r="199" spans="2:15" ht="15" x14ac:dyDescent="0.2">
      <c r="B199" s="112">
        <v>46</v>
      </c>
      <c r="C199" s="100" t="s">
        <v>150</v>
      </c>
      <c r="D199" s="100" t="s">
        <v>249</v>
      </c>
      <c r="E199" s="113">
        <v>1</v>
      </c>
      <c r="F199" s="102"/>
      <c r="G199" s="102"/>
      <c r="H199" s="102"/>
      <c r="I199" s="120">
        <v>1.1000000000000001</v>
      </c>
      <c r="J199" s="120">
        <v>0.3</v>
      </c>
      <c r="K199" s="109">
        <v>158</v>
      </c>
      <c r="L199" s="119">
        <v>0</v>
      </c>
      <c r="M199" s="102"/>
      <c r="N199" s="102"/>
      <c r="O199" s="110">
        <v>1</v>
      </c>
    </row>
    <row r="200" spans="2:15" ht="15" x14ac:dyDescent="0.2">
      <c r="B200" s="127" t="s">
        <v>141</v>
      </c>
      <c r="C200" s="128"/>
      <c r="D200" s="36"/>
      <c r="E200" s="37"/>
      <c r="F200" s="37"/>
      <c r="G200" s="37"/>
      <c r="H200" s="37"/>
      <c r="I200" s="37"/>
      <c r="J200" s="37"/>
      <c r="K200" s="37"/>
      <c r="L200" s="171"/>
      <c r="M200" s="37"/>
      <c r="N200" s="37"/>
      <c r="O200" s="76"/>
    </row>
    <row r="201" spans="2:15" ht="15" x14ac:dyDescent="0.2">
      <c r="B201" s="125" t="s">
        <v>208</v>
      </c>
      <c r="C201" s="126"/>
      <c r="D201" s="103"/>
      <c r="E201" s="104"/>
      <c r="F201" s="104"/>
      <c r="G201" s="104"/>
      <c r="H201" s="104"/>
      <c r="I201" s="104"/>
      <c r="J201" s="104"/>
      <c r="K201" s="104"/>
      <c r="L201" s="172"/>
      <c r="M201" s="104"/>
      <c r="N201" s="104"/>
      <c r="O201" s="105"/>
    </row>
    <row r="202" spans="2:15" ht="15" x14ac:dyDescent="0.2">
      <c r="B202" s="112">
        <v>1</v>
      </c>
      <c r="C202" s="100" t="s">
        <v>253</v>
      </c>
      <c r="D202" s="100" t="s">
        <v>142</v>
      </c>
      <c r="E202" s="113">
        <v>1</v>
      </c>
      <c r="F202" s="113">
        <v>40</v>
      </c>
      <c r="G202" s="113">
        <v>40</v>
      </c>
      <c r="H202" s="113">
        <v>3</v>
      </c>
      <c r="I202" s="119">
        <v>6.1843500000000002</v>
      </c>
      <c r="J202" s="120">
        <v>5.7063499999999996</v>
      </c>
      <c r="K202" s="109">
        <v>3003</v>
      </c>
      <c r="L202" s="119">
        <v>4.5</v>
      </c>
      <c r="M202" s="102">
        <v>23.422912</v>
      </c>
      <c r="N202" s="102">
        <v>82.323178999999996</v>
      </c>
      <c r="O202" s="111">
        <v>3</v>
      </c>
    </row>
    <row r="203" spans="2:15" ht="15" x14ac:dyDescent="0.2">
      <c r="B203" s="112">
        <v>2</v>
      </c>
      <c r="C203" s="100" t="s">
        <v>254</v>
      </c>
      <c r="D203" s="100" t="s">
        <v>142</v>
      </c>
      <c r="E203" s="113">
        <v>6</v>
      </c>
      <c r="F203" s="113">
        <v>20</v>
      </c>
      <c r="G203" s="113" t="s">
        <v>266</v>
      </c>
      <c r="H203" s="113">
        <v>2</v>
      </c>
      <c r="I203" s="119">
        <v>19.88073</v>
      </c>
      <c r="J203" s="120">
        <v>3.5730900000000001</v>
      </c>
      <c r="K203" s="109">
        <v>1880</v>
      </c>
      <c r="L203" s="119">
        <v>6.5</v>
      </c>
      <c r="M203" s="102">
        <v>23.417352999999999</v>
      </c>
      <c r="N203" s="102">
        <v>82.325981999999996</v>
      </c>
      <c r="O203" s="111">
        <v>5</v>
      </c>
    </row>
    <row r="204" spans="2:15" ht="15" x14ac:dyDescent="0.2">
      <c r="B204" s="112">
        <v>3</v>
      </c>
      <c r="C204" s="100" t="s">
        <v>143</v>
      </c>
      <c r="D204" s="100" t="s">
        <v>142</v>
      </c>
      <c r="E204" s="113">
        <v>278</v>
      </c>
      <c r="F204" s="113">
        <v>3</v>
      </c>
      <c r="G204" s="113">
        <v>0.5</v>
      </c>
      <c r="H204" s="113">
        <v>0.5</v>
      </c>
      <c r="I204" s="119">
        <v>0.55384</v>
      </c>
      <c r="J204" s="120">
        <v>0.44499</v>
      </c>
      <c r="K204" s="109">
        <v>234</v>
      </c>
      <c r="L204" s="119">
        <v>0.9</v>
      </c>
      <c r="M204" s="102">
        <v>23.438621999999999</v>
      </c>
      <c r="N204" s="102">
        <v>82.332323000000002</v>
      </c>
      <c r="O204" s="111">
        <v>3</v>
      </c>
    </row>
    <row r="205" spans="2:15" ht="15" x14ac:dyDescent="0.2">
      <c r="B205" s="112">
        <v>4</v>
      </c>
      <c r="C205" s="100" t="s">
        <v>143</v>
      </c>
      <c r="D205" s="100" t="s">
        <v>142</v>
      </c>
      <c r="E205" s="113">
        <v>667</v>
      </c>
      <c r="F205" s="113">
        <v>3</v>
      </c>
      <c r="G205" s="113">
        <v>0.5</v>
      </c>
      <c r="H205" s="113">
        <v>0.5</v>
      </c>
      <c r="I205" s="119">
        <v>1.24641</v>
      </c>
      <c r="J205" s="120">
        <v>1.0690999999999999</v>
      </c>
      <c r="K205" s="109">
        <v>562</v>
      </c>
      <c r="L205" s="119">
        <v>2.8</v>
      </c>
      <c r="M205" s="102">
        <v>23.436769999999999</v>
      </c>
      <c r="N205" s="102">
        <v>82.329611</v>
      </c>
      <c r="O205" s="111">
        <v>5</v>
      </c>
    </row>
    <row r="206" spans="2:15" ht="15" x14ac:dyDescent="0.2">
      <c r="B206" s="112">
        <v>5</v>
      </c>
      <c r="C206" s="100" t="s">
        <v>149</v>
      </c>
      <c r="D206" s="100" t="s">
        <v>142</v>
      </c>
      <c r="E206" s="113">
        <v>3</v>
      </c>
      <c r="F206" s="113">
        <v>5</v>
      </c>
      <c r="G206" s="113">
        <v>2.5</v>
      </c>
      <c r="H206" s="113">
        <v>1</v>
      </c>
      <c r="I206" s="119">
        <v>0.37272</v>
      </c>
      <c r="J206" s="120">
        <v>0.34544999999999998</v>
      </c>
      <c r="K206" s="109">
        <v>196.27840909090909</v>
      </c>
      <c r="L206" s="119">
        <v>0.9</v>
      </c>
      <c r="M206" s="102">
        <v>23.370438</v>
      </c>
      <c r="N206" s="102">
        <v>82.305329999999998</v>
      </c>
      <c r="O206" s="111">
        <v>3</v>
      </c>
    </row>
    <row r="207" spans="2:15" ht="15" x14ac:dyDescent="0.2">
      <c r="B207" s="127" t="s">
        <v>119</v>
      </c>
      <c r="C207" s="128"/>
      <c r="D207" s="36"/>
      <c r="E207" s="37"/>
      <c r="F207" s="37"/>
      <c r="G207" s="37"/>
      <c r="H207" s="37"/>
      <c r="I207" s="37"/>
      <c r="J207" s="37"/>
      <c r="K207" s="37"/>
      <c r="L207" s="171"/>
      <c r="M207" s="37"/>
      <c r="N207" s="37"/>
      <c r="O207" s="76"/>
    </row>
    <row r="208" spans="2:15" ht="15" x14ac:dyDescent="0.2">
      <c r="B208" s="129" t="s">
        <v>255</v>
      </c>
      <c r="C208" s="130"/>
      <c r="D208" s="38"/>
      <c r="E208" s="39"/>
      <c r="F208" s="39"/>
      <c r="G208" s="39"/>
      <c r="H208" s="39"/>
      <c r="I208" s="39"/>
      <c r="J208" s="39"/>
      <c r="K208" s="39"/>
      <c r="L208" s="173"/>
      <c r="M208" s="39"/>
      <c r="N208" s="39"/>
      <c r="O208" s="77"/>
    </row>
    <row r="209" spans="2:15" ht="15.75" x14ac:dyDescent="0.2">
      <c r="B209" s="112">
        <v>1</v>
      </c>
      <c r="C209" s="115" t="s">
        <v>150</v>
      </c>
      <c r="D209" s="169" t="s">
        <v>282</v>
      </c>
      <c r="E209" s="102">
        <v>1</v>
      </c>
      <c r="F209" s="102"/>
      <c r="G209" s="102"/>
      <c r="H209" s="102"/>
      <c r="I209" s="119">
        <v>1.1000000000000001</v>
      </c>
      <c r="J209" s="119">
        <v>0.3</v>
      </c>
      <c r="K209" s="102">
        <v>158</v>
      </c>
      <c r="L209" s="119">
        <v>0</v>
      </c>
      <c r="M209" s="102">
        <v>23.417159999999999</v>
      </c>
      <c r="N209" s="102">
        <v>82.314081999999999</v>
      </c>
      <c r="O209" s="102">
        <v>1</v>
      </c>
    </row>
    <row r="210" spans="2:15" ht="15.75" x14ac:dyDescent="0.2">
      <c r="B210" s="112">
        <v>2</v>
      </c>
      <c r="C210" s="115" t="s">
        <v>157</v>
      </c>
      <c r="D210" s="169" t="s">
        <v>282</v>
      </c>
      <c r="E210" s="102">
        <v>3</v>
      </c>
      <c r="F210" s="102">
        <v>30</v>
      </c>
      <c r="G210" s="102">
        <v>40</v>
      </c>
      <c r="H210" s="102">
        <v>0.75</v>
      </c>
      <c r="I210" s="119">
        <v>0.53852999999999995</v>
      </c>
      <c r="J210" s="119">
        <v>0.48236000000000001</v>
      </c>
      <c r="K210" s="102">
        <v>253</v>
      </c>
      <c r="L210" s="119">
        <v>2.1000000000000001E-2</v>
      </c>
      <c r="M210" s="102">
        <v>23.419802000000001</v>
      </c>
      <c r="N210" s="102">
        <v>82.312302000000003</v>
      </c>
      <c r="O210" s="102">
        <v>1</v>
      </c>
    </row>
    <row r="211" spans="2:15" ht="15.75" x14ac:dyDescent="0.2">
      <c r="B211" s="112">
        <v>3</v>
      </c>
      <c r="C211" s="115" t="s">
        <v>157</v>
      </c>
      <c r="D211" s="170" t="s">
        <v>284</v>
      </c>
      <c r="E211" s="102">
        <v>5</v>
      </c>
      <c r="F211" s="102">
        <v>30</v>
      </c>
      <c r="G211" s="102">
        <v>40</v>
      </c>
      <c r="H211" s="102">
        <v>0.75</v>
      </c>
      <c r="I211" s="119">
        <v>0.87375999999999998</v>
      </c>
      <c r="J211" s="119">
        <v>0.79510000000000003</v>
      </c>
      <c r="K211" s="102">
        <v>418</v>
      </c>
      <c r="L211" s="119">
        <v>3.5000000000000003E-2</v>
      </c>
      <c r="M211" s="102">
        <v>23.414656999999998</v>
      </c>
      <c r="N211" s="102">
        <v>82.314305000000004</v>
      </c>
      <c r="O211" s="102">
        <v>1</v>
      </c>
    </row>
    <row r="212" spans="2:15" ht="15.75" x14ac:dyDescent="0.2">
      <c r="B212" s="112">
        <v>4</v>
      </c>
      <c r="C212" s="115" t="s">
        <v>256</v>
      </c>
      <c r="D212" s="170" t="s">
        <v>284</v>
      </c>
      <c r="E212" s="102">
        <v>1</v>
      </c>
      <c r="F212" s="102"/>
      <c r="G212" s="102"/>
      <c r="H212" s="102"/>
      <c r="I212" s="119">
        <v>1.1000000000000001</v>
      </c>
      <c r="J212" s="119">
        <v>0.3</v>
      </c>
      <c r="K212" s="102">
        <v>158</v>
      </c>
      <c r="L212" s="119">
        <v>0</v>
      </c>
      <c r="M212" s="102">
        <v>23.414656999999998</v>
      </c>
      <c r="N212" s="102">
        <v>82.314305000000004</v>
      </c>
      <c r="O212" s="102">
        <v>1</v>
      </c>
    </row>
    <row r="213" spans="2:15" ht="15.75" x14ac:dyDescent="0.2">
      <c r="B213" s="112">
        <v>5</v>
      </c>
      <c r="C213" s="115" t="s">
        <v>157</v>
      </c>
      <c r="D213" s="170" t="s">
        <v>285</v>
      </c>
      <c r="E213" s="102">
        <v>4</v>
      </c>
      <c r="F213" s="102">
        <v>30</v>
      </c>
      <c r="G213" s="102">
        <v>40</v>
      </c>
      <c r="H213" s="102">
        <v>0.75</v>
      </c>
      <c r="I213" s="119">
        <v>0.70613999999999999</v>
      </c>
      <c r="J213" s="119">
        <v>0.63873000000000002</v>
      </c>
      <c r="K213" s="102">
        <v>336</v>
      </c>
      <c r="L213" s="119">
        <v>2.8000000000000001E-2</v>
      </c>
      <c r="M213" s="102">
        <v>23.414947000000002</v>
      </c>
      <c r="N213" s="102">
        <v>82.315493000000004</v>
      </c>
      <c r="O213" s="102">
        <v>1</v>
      </c>
    </row>
    <row r="214" spans="2:15" ht="15.75" x14ac:dyDescent="0.2">
      <c r="B214" s="112">
        <v>6</v>
      </c>
      <c r="C214" s="115" t="s">
        <v>157</v>
      </c>
      <c r="D214" s="170" t="s">
        <v>286</v>
      </c>
      <c r="E214" s="102">
        <v>7</v>
      </c>
      <c r="F214" s="102">
        <v>30</v>
      </c>
      <c r="G214" s="102">
        <v>40</v>
      </c>
      <c r="H214" s="102">
        <v>0.75</v>
      </c>
      <c r="I214" s="119">
        <v>1.20899</v>
      </c>
      <c r="J214" s="119">
        <v>1.1078399999999999</v>
      </c>
      <c r="K214" s="102">
        <v>583</v>
      </c>
      <c r="L214" s="119">
        <v>4.9000000000000002E-2</v>
      </c>
      <c r="M214" s="102">
        <v>23.413308000000001</v>
      </c>
      <c r="N214" s="102">
        <v>82.316121999999993</v>
      </c>
      <c r="O214" s="102">
        <v>1</v>
      </c>
    </row>
    <row r="215" spans="2:15" ht="15.75" x14ac:dyDescent="0.2">
      <c r="B215" s="112">
        <v>7</v>
      </c>
      <c r="C215" s="115" t="s">
        <v>157</v>
      </c>
      <c r="D215" s="170" t="s">
        <v>287</v>
      </c>
      <c r="E215" s="102">
        <v>10</v>
      </c>
      <c r="F215" s="102">
        <v>30</v>
      </c>
      <c r="G215" s="102">
        <v>40</v>
      </c>
      <c r="H215" s="102">
        <v>0.75</v>
      </c>
      <c r="I215" s="119">
        <v>1.71173</v>
      </c>
      <c r="J215" s="119">
        <v>1.57694</v>
      </c>
      <c r="K215" s="102">
        <v>830</v>
      </c>
      <c r="L215" s="119">
        <v>7.0000000000000007E-2</v>
      </c>
      <c r="M215" s="102">
        <v>23.417097999999999</v>
      </c>
      <c r="N215" s="102">
        <v>82.307322999999997</v>
      </c>
      <c r="O215" s="102">
        <v>1</v>
      </c>
    </row>
    <row r="216" spans="2:15" ht="15.75" x14ac:dyDescent="0.2">
      <c r="B216" s="112">
        <v>8</v>
      </c>
      <c r="C216" s="115" t="s">
        <v>157</v>
      </c>
      <c r="D216" s="170" t="s">
        <v>298</v>
      </c>
      <c r="E216" s="102">
        <v>6</v>
      </c>
      <c r="F216" s="102">
        <v>25</v>
      </c>
      <c r="G216" s="102">
        <v>25</v>
      </c>
      <c r="H216" s="102">
        <v>0.75</v>
      </c>
      <c r="I216" s="119">
        <v>0.75205</v>
      </c>
      <c r="J216" s="119">
        <v>0.67854999999999999</v>
      </c>
      <c r="K216" s="102">
        <v>357</v>
      </c>
      <c r="L216" s="119">
        <v>0.03</v>
      </c>
      <c r="M216" s="102">
        <v>23.414835</v>
      </c>
      <c r="N216" s="102">
        <v>82.315534999999997</v>
      </c>
      <c r="O216" s="102">
        <v>1</v>
      </c>
    </row>
    <row r="217" spans="2:15" ht="15.75" x14ac:dyDescent="0.2">
      <c r="B217" s="112">
        <v>9</v>
      </c>
      <c r="C217" s="115" t="s">
        <v>157</v>
      </c>
      <c r="D217" s="170" t="s">
        <v>297</v>
      </c>
      <c r="E217" s="102">
        <v>10</v>
      </c>
      <c r="F217" s="102">
        <v>25</v>
      </c>
      <c r="G217" s="102">
        <v>25</v>
      </c>
      <c r="H217" s="102">
        <v>0.75</v>
      </c>
      <c r="I217" s="119">
        <v>1.2278100000000001</v>
      </c>
      <c r="J217" s="119">
        <v>1.1253200000000001</v>
      </c>
      <c r="K217" s="102">
        <v>592</v>
      </c>
      <c r="L217" s="119">
        <v>0.05</v>
      </c>
      <c r="M217" s="102">
        <v>23.422156999999999</v>
      </c>
      <c r="N217" s="102">
        <v>82.315065000000004</v>
      </c>
      <c r="O217" s="102">
        <v>1</v>
      </c>
    </row>
    <row r="218" spans="2:15" ht="15.75" x14ac:dyDescent="0.2">
      <c r="B218" s="112">
        <v>10</v>
      </c>
      <c r="C218" s="115" t="s">
        <v>140</v>
      </c>
      <c r="D218" s="170" t="s">
        <v>293</v>
      </c>
      <c r="E218" s="102">
        <v>1</v>
      </c>
      <c r="F218" s="102">
        <v>30</v>
      </c>
      <c r="G218" s="102">
        <v>30</v>
      </c>
      <c r="H218" s="102">
        <v>3</v>
      </c>
      <c r="I218" s="119">
        <v>3.4112200000000001</v>
      </c>
      <c r="J218" s="119">
        <v>3.11205</v>
      </c>
      <c r="K218" s="102">
        <v>1638</v>
      </c>
      <c r="L218" s="119">
        <v>6.0000000000000001E-3</v>
      </c>
      <c r="M218" s="102">
        <v>23.419229999999999</v>
      </c>
      <c r="N218" s="102">
        <v>82.313014999999993</v>
      </c>
      <c r="O218" s="102">
        <v>2</v>
      </c>
    </row>
    <row r="219" spans="2:15" ht="15.75" x14ac:dyDescent="0.2">
      <c r="B219" s="112">
        <v>11</v>
      </c>
      <c r="C219" s="115" t="s">
        <v>157</v>
      </c>
      <c r="D219" s="170" t="s">
        <v>299</v>
      </c>
      <c r="E219" s="102">
        <v>12</v>
      </c>
      <c r="F219" s="102">
        <v>25</v>
      </c>
      <c r="G219" s="102">
        <v>25</v>
      </c>
      <c r="H219" s="102">
        <v>0.75</v>
      </c>
      <c r="I219" s="119">
        <v>1.4672499999999999</v>
      </c>
      <c r="J219" s="119">
        <v>1.3487</v>
      </c>
      <c r="K219" s="102">
        <v>710</v>
      </c>
      <c r="L219" s="119">
        <v>0.05</v>
      </c>
      <c r="M219" s="102">
        <v>23.420247</v>
      </c>
      <c r="N219" s="102">
        <v>82.311817000000005</v>
      </c>
      <c r="O219" s="102">
        <v>1</v>
      </c>
    </row>
    <row r="220" spans="2:15" ht="15.75" x14ac:dyDescent="0.2">
      <c r="B220" s="112">
        <v>12</v>
      </c>
      <c r="C220" s="115" t="s">
        <v>161</v>
      </c>
      <c r="D220" s="170" t="s">
        <v>296</v>
      </c>
      <c r="E220" s="102">
        <v>1</v>
      </c>
      <c r="F220" s="102"/>
      <c r="G220" s="102"/>
      <c r="H220" s="102"/>
      <c r="I220" s="119">
        <v>2</v>
      </c>
      <c r="J220" s="119">
        <v>0.8</v>
      </c>
      <c r="K220" s="102">
        <v>421</v>
      </c>
      <c r="L220" s="119">
        <v>0.4</v>
      </c>
      <c r="M220" s="102">
        <v>23.414656999999998</v>
      </c>
      <c r="N220" s="102">
        <v>82.314305000000004</v>
      </c>
      <c r="O220" s="102">
        <v>1</v>
      </c>
    </row>
    <row r="221" spans="2:15" ht="15.75" x14ac:dyDescent="0.2">
      <c r="B221" s="112">
        <v>13</v>
      </c>
      <c r="C221" s="115" t="s">
        <v>157</v>
      </c>
      <c r="D221" s="170" t="s">
        <v>295</v>
      </c>
      <c r="E221" s="102">
        <v>4</v>
      </c>
      <c r="F221" s="102">
        <v>30</v>
      </c>
      <c r="G221" s="102">
        <v>40</v>
      </c>
      <c r="H221" s="102">
        <v>0.75</v>
      </c>
      <c r="I221" s="119">
        <v>0.70616000000000001</v>
      </c>
      <c r="J221" s="119">
        <v>0.63875000000000004</v>
      </c>
      <c r="K221" s="102">
        <v>336</v>
      </c>
      <c r="L221" s="119">
        <v>2.8000000000000001E-2</v>
      </c>
      <c r="M221" s="102">
        <v>23.419608</v>
      </c>
      <c r="N221" s="102">
        <v>82.318472</v>
      </c>
      <c r="O221" s="102">
        <v>1</v>
      </c>
    </row>
    <row r="222" spans="2:15" ht="15.75" x14ac:dyDescent="0.2">
      <c r="B222" s="112">
        <v>14</v>
      </c>
      <c r="C222" s="115" t="s">
        <v>157</v>
      </c>
      <c r="D222" s="170" t="s">
        <v>294</v>
      </c>
      <c r="E222" s="102">
        <v>3</v>
      </c>
      <c r="F222" s="102">
        <v>30</v>
      </c>
      <c r="G222" s="102">
        <v>40</v>
      </c>
      <c r="H222" s="102">
        <v>0.75</v>
      </c>
      <c r="I222" s="119">
        <v>0.53852999999999995</v>
      </c>
      <c r="J222" s="119">
        <v>0.48236000000000001</v>
      </c>
      <c r="K222" s="102">
        <v>254</v>
      </c>
      <c r="L222" s="119">
        <v>2.1000000000000001E-2</v>
      </c>
      <c r="M222" s="102">
        <v>23.425668000000002</v>
      </c>
      <c r="N222" s="102">
        <v>82.310587999999996</v>
      </c>
      <c r="O222" s="102">
        <v>1</v>
      </c>
    </row>
    <row r="223" spans="2:15" ht="15.75" x14ac:dyDescent="0.2">
      <c r="B223" s="112">
        <v>15</v>
      </c>
      <c r="C223" s="115" t="s">
        <v>157</v>
      </c>
      <c r="D223" s="170" t="s">
        <v>293</v>
      </c>
      <c r="E223" s="102">
        <v>3</v>
      </c>
      <c r="F223" s="102">
        <v>25</v>
      </c>
      <c r="G223" s="102">
        <v>30</v>
      </c>
      <c r="H223" s="102">
        <v>0.75</v>
      </c>
      <c r="I223" s="119">
        <v>0.42713000000000001</v>
      </c>
      <c r="J223" s="119">
        <v>0.37837999999999999</v>
      </c>
      <c r="K223" s="102">
        <v>199</v>
      </c>
      <c r="L223" s="119">
        <v>1.6500000000000001E-2</v>
      </c>
      <c r="M223" s="102">
        <v>23.421424999999999</v>
      </c>
      <c r="N223" s="102">
        <v>82.310522000000006</v>
      </c>
      <c r="O223" s="102">
        <v>1</v>
      </c>
    </row>
    <row r="224" spans="2:15" ht="15.75" x14ac:dyDescent="0.2">
      <c r="B224" s="112">
        <v>16</v>
      </c>
      <c r="C224" s="115" t="s">
        <v>157</v>
      </c>
      <c r="D224" s="170" t="s">
        <v>292</v>
      </c>
      <c r="E224" s="102">
        <v>3</v>
      </c>
      <c r="F224" s="102">
        <v>30</v>
      </c>
      <c r="G224" s="102">
        <v>40</v>
      </c>
      <c r="H224" s="102">
        <v>0.75</v>
      </c>
      <c r="I224" s="119">
        <v>0.53852999999999995</v>
      </c>
      <c r="J224" s="119">
        <v>0.48236000000000001</v>
      </c>
      <c r="K224" s="102">
        <v>254</v>
      </c>
      <c r="L224" s="119">
        <v>2.1000000000000001E-2</v>
      </c>
      <c r="M224" s="102">
        <v>23.420113000000001</v>
      </c>
      <c r="N224" s="102">
        <v>82.311212999999995</v>
      </c>
      <c r="O224" s="102">
        <v>1</v>
      </c>
    </row>
    <row r="225" spans="2:15" ht="15.75" x14ac:dyDescent="0.2">
      <c r="B225" s="112">
        <v>17</v>
      </c>
      <c r="C225" s="115" t="s">
        <v>157</v>
      </c>
      <c r="D225" s="169" t="s">
        <v>283</v>
      </c>
      <c r="E225" s="102">
        <v>4</v>
      </c>
      <c r="F225" s="102">
        <v>40</v>
      </c>
      <c r="G225" s="102">
        <v>30</v>
      </c>
      <c r="H225" s="102">
        <v>0.75</v>
      </c>
      <c r="I225" s="119">
        <v>0.70405999999999991</v>
      </c>
      <c r="J225" s="119">
        <v>0.63678999999999997</v>
      </c>
      <c r="K225" s="102">
        <v>335</v>
      </c>
      <c r="L225" s="119">
        <v>2.8000000000000001E-2</v>
      </c>
      <c r="M225" s="102"/>
      <c r="N225" s="102"/>
      <c r="O225" s="102">
        <v>1</v>
      </c>
    </row>
    <row r="226" spans="2:15" ht="15.75" x14ac:dyDescent="0.2">
      <c r="B226" s="112">
        <v>18</v>
      </c>
      <c r="C226" s="115" t="s">
        <v>256</v>
      </c>
      <c r="D226" s="170" t="s">
        <v>291</v>
      </c>
      <c r="E226" s="102">
        <v>1</v>
      </c>
      <c r="F226" s="102"/>
      <c r="G226" s="102"/>
      <c r="H226" s="102"/>
      <c r="I226" s="119">
        <v>1.1000000000000001</v>
      </c>
      <c r="J226" s="119">
        <v>0.3</v>
      </c>
      <c r="K226" s="102">
        <v>158</v>
      </c>
      <c r="L226" s="119">
        <v>0</v>
      </c>
      <c r="M226" s="102"/>
      <c r="N226" s="102"/>
      <c r="O226" s="113">
        <v>1</v>
      </c>
    </row>
    <row r="227" spans="2:15" ht="15.75" x14ac:dyDescent="0.2">
      <c r="B227" s="112">
        <v>19</v>
      </c>
      <c r="C227" s="115" t="s">
        <v>140</v>
      </c>
      <c r="D227" s="170" t="s">
        <v>290</v>
      </c>
      <c r="E227" s="102">
        <v>1</v>
      </c>
      <c r="F227" s="102">
        <v>35</v>
      </c>
      <c r="G227" s="102">
        <v>25</v>
      </c>
      <c r="H227" s="102">
        <v>3</v>
      </c>
      <c r="I227" s="119">
        <v>3.3040600000000002</v>
      </c>
      <c r="J227" s="119">
        <v>3.0118</v>
      </c>
      <c r="K227" s="102">
        <v>1585</v>
      </c>
      <c r="L227" s="119">
        <v>2.4</v>
      </c>
      <c r="M227" s="102">
        <v>23.422692999999999</v>
      </c>
      <c r="N227" s="102">
        <v>82.317430000000002</v>
      </c>
      <c r="O227" s="102">
        <v>2</v>
      </c>
    </row>
    <row r="228" spans="2:15" ht="15.75" x14ac:dyDescent="0.2">
      <c r="B228" s="112">
        <v>20</v>
      </c>
      <c r="C228" s="115" t="s">
        <v>157</v>
      </c>
      <c r="D228" s="170" t="s">
        <v>290</v>
      </c>
      <c r="E228" s="102">
        <v>4</v>
      </c>
      <c r="F228" s="102">
        <v>25</v>
      </c>
      <c r="G228" s="102">
        <v>30</v>
      </c>
      <c r="H228" s="102">
        <v>0.75</v>
      </c>
      <c r="I228" s="119">
        <v>0.55881999999999998</v>
      </c>
      <c r="J228" s="119">
        <v>0.50124000000000002</v>
      </c>
      <c r="K228" s="102">
        <v>264</v>
      </c>
      <c r="L228" s="119">
        <v>2.1999999999999999E-2</v>
      </c>
      <c r="M228" s="102">
        <v>23.422967</v>
      </c>
      <c r="N228" s="102">
        <v>82.317898</v>
      </c>
      <c r="O228" s="113">
        <v>1</v>
      </c>
    </row>
    <row r="229" spans="2:15" ht="15.75" x14ac:dyDescent="0.2">
      <c r="B229" s="112">
        <v>21</v>
      </c>
      <c r="C229" s="115" t="s">
        <v>157</v>
      </c>
      <c r="D229" s="170" t="s">
        <v>289</v>
      </c>
      <c r="E229" s="102">
        <v>10</v>
      </c>
      <c r="F229" s="102">
        <v>30</v>
      </c>
      <c r="G229" s="102">
        <v>40</v>
      </c>
      <c r="H229" s="102">
        <v>0.75</v>
      </c>
      <c r="I229" s="119">
        <v>1.71183</v>
      </c>
      <c r="J229" s="119">
        <v>1.57694</v>
      </c>
      <c r="K229" s="102">
        <v>830</v>
      </c>
      <c r="L229" s="119">
        <v>7.0000000000000007E-2</v>
      </c>
      <c r="M229" s="102">
        <v>23.421866999999999</v>
      </c>
      <c r="N229" s="102">
        <v>82.316097999999997</v>
      </c>
      <c r="O229" s="102">
        <v>1</v>
      </c>
    </row>
    <row r="230" spans="2:15" ht="15.75" x14ac:dyDescent="0.2">
      <c r="B230" s="112">
        <v>22</v>
      </c>
      <c r="C230" s="115" t="s">
        <v>157</v>
      </c>
      <c r="D230" s="170" t="s">
        <v>288</v>
      </c>
      <c r="E230" s="102">
        <v>4</v>
      </c>
      <c r="F230" s="102">
        <v>25</v>
      </c>
      <c r="G230" s="102">
        <v>25</v>
      </c>
      <c r="H230" s="102">
        <v>0.75</v>
      </c>
      <c r="I230" s="119">
        <v>0.50946000000000002</v>
      </c>
      <c r="J230" s="119">
        <v>0.45517000000000002</v>
      </c>
      <c r="K230" s="102">
        <v>240</v>
      </c>
      <c r="L230" s="119">
        <v>0.02</v>
      </c>
      <c r="M230" s="102">
        <v>23.421424999999999</v>
      </c>
      <c r="N230" s="102">
        <v>82.310522000000006</v>
      </c>
      <c r="O230" s="102">
        <v>1</v>
      </c>
    </row>
    <row r="231" spans="2:15" ht="15" x14ac:dyDescent="0.2">
      <c r="B231" s="127" t="s">
        <v>141</v>
      </c>
      <c r="C231" s="128"/>
      <c r="D231" s="36"/>
      <c r="E231" s="37"/>
      <c r="F231" s="37"/>
      <c r="G231" s="37"/>
      <c r="H231" s="37"/>
      <c r="I231" s="37"/>
      <c r="J231" s="37"/>
      <c r="K231" s="37"/>
      <c r="L231" s="171"/>
      <c r="M231" s="37"/>
      <c r="N231" s="37"/>
      <c r="O231" s="76"/>
    </row>
    <row r="232" spans="2:15" ht="15" x14ac:dyDescent="0.2">
      <c r="B232" s="129" t="s">
        <v>255</v>
      </c>
      <c r="C232" s="130"/>
      <c r="D232" s="38"/>
      <c r="E232" s="39"/>
      <c r="F232" s="39"/>
      <c r="G232" s="39"/>
      <c r="H232" s="39"/>
      <c r="I232" s="39"/>
      <c r="J232" s="39"/>
      <c r="K232" s="39"/>
      <c r="L232" s="173"/>
      <c r="M232" s="39"/>
      <c r="N232" s="39"/>
      <c r="O232" s="77"/>
    </row>
    <row r="233" spans="2:15" ht="30" x14ac:dyDescent="0.2">
      <c r="B233" s="112">
        <v>1</v>
      </c>
      <c r="C233" s="108" t="s">
        <v>257</v>
      </c>
      <c r="D233" s="100" t="s">
        <v>142</v>
      </c>
      <c r="E233" s="113">
        <v>1</v>
      </c>
      <c r="F233" s="113">
        <v>40</v>
      </c>
      <c r="G233" s="113">
        <v>40</v>
      </c>
      <c r="H233" s="113">
        <v>3</v>
      </c>
      <c r="I233" s="119">
        <v>5.8500000000000005</v>
      </c>
      <c r="J233" s="119">
        <v>5.7</v>
      </c>
      <c r="K233" s="109">
        <v>3000</v>
      </c>
      <c r="L233" s="119">
        <v>4.5</v>
      </c>
      <c r="M233" s="102">
        <v>23.420525000000001</v>
      </c>
      <c r="N233" s="102">
        <v>82.308976999999999</v>
      </c>
      <c r="O233" s="111">
        <v>3</v>
      </c>
    </row>
    <row r="234" spans="2:15" ht="15" x14ac:dyDescent="0.2">
      <c r="B234" s="112">
        <v>2</v>
      </c>
      <c r="C234" s="108" t="s">
        <v>140</v>
      </c>
      <c r="D234" s="100" t="s">
        <v>142</v>
      </c>
      <c r="E234" s="113">
        <v>1</v>
      </c>
      <c r="F234" s="113">
        <v>30</v>
      </c>
      <c r="G234" s="113">
        <v>30</v>
      </c>
      <c r="H234" s="113">
        <v>3</v>
      </c>
      <c r="I234" s="119">
        <v>3.4112200000000001</v>
      </c>
      <c r="J234" s="119">
        <v>3.11205</v>
      </c>
      <c r="K234" s="109">
        <v>1638</v>
      </c>
      <c r="L234" s="119">
        <v>2.2999999999999998</v>
      </c>
      <c r="M234" s="102">
        <v>23.411532000000001</v>
      </c>
      <c r="N234" s="102">
        <v>82.315602999999996</v>
      </c>
      <c r="O234" s="111">
        <v>2</v>
      </c>
    </row>
    <row r="235" spans="2:15" ht="18.75" thickBot="1" x14ac:dyDescent="0.25">
      <c r="B235" s="122" t="s">
        <v>124</v>
      </c>
      <c r="C235" s="123"/>
      <c r="D235" s="124"/>
      <c r="E235" s="116">
        <f>SUM(E78:E105)+SUM(E108:E151)+SUM(E154:E199)+SUM(E202:E206)+SUM(E209:E230)+SUM(E233:E234)</f>
        <v>1274</v>
      </c>
      <c r="F235" s="117"/>
      <c r="G235" s="117"/>
      <c r="H235" s="117"/>
      <c r="I235" s="116">
        <f t="shared" ref="I235:L235" si="0">SUM(I78:I105)+SUM(I108:I151)+SUM(I154:I199)+SUM(I202:I206)+SUM(I209:I230)+SUM(I233:I234)</f>
        <v>170.09322</v>
      </c>
      <c r="J235" s="116">
        <f t="shared" si="0"/>
        <v>99.255500000000012</v>
      </c>
      <c r="K235" s="116">
        <f t="shared" si="0"/>
        <v>52677.401913875598</v>
      </c>
      <c r="L235" s="116">
        <f t="shared" si="0"/>
        <v>53.545999999999985</v>
      </c>
      <c r="M235" s="116"/>
      <c r="N235" s="116"/>
      <c r="O235" s="116">
        <f>SUM(O78:O105)+SUM(O108:O151)+SUM(O154:O199)+SUM(O202:O206)+SUM(O209:O230)+SUM(O233:O234)</f>
        <v>184</v>
      </c>
    </row>
  </sheetData>
  <mergeCells count="31">
    <mergeCell ref="B76:O76"/>
    <mergeCell ref="B77:O77"/>
    <mergeCell ref="K72:O72"/>
    <mergeCell ref="K31:L31"/>
    <mergeCell ref="D73:O73"/>
    <mergeCell ref="B74:B75"/>
    <mergeCell ref="C74:C75"/>
    <mergeCell ref="D74:D75"/>
    <mergeCell ref="E74:E75"/>
    <mergeCell ref="F74:H74"/>
    <mergeCell ref="O74:O75"/>
    <mergeCell ref="B1:K1"/>
    <mergeCell ref="N7:O7"/>
    <mergeCell ref="E3:J3"/>
    <mergeCell ref="K19:L19"/>
    <mergeCell ref="K10:L10"/>
    <mergeCell ref="B2:C3"/>
    <mergeCell ref="E9:H9"/>
    <mergeCell ref="K5:L9"/>
    <mergeCell ref="E16:M17"/>
    <mergeCell ref="B106:C106"/>
    <mergeCell ref="B107:C107"/>
    <mergeCell ref="B152:C152"/>
    <mergeCell ref="B153:C153"/>
    <mergeCell ref="B200:C200"/>
    <mergeCell ref="B235:D235"/>
    <mergeCell ref="B201:C201"/>
    <mergeCell ref="B207:C207"/>
    <mergeCell ref="B208:C208"/>
    <mergeCell ref="B231:C231"/>
    <mergeCell ref="B232:C23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0"/>
  <sheetViews>
    <sheetView topLeftCell="A10" workbookViewId="0">
      <selection activeCell="K15" sqref="K15"/>
    </sheetView>
  </sheetViews>
  <sheetFormatPr defaultRowHeight="15" x14ac:dyDescent="0.25"/>
  <cols>
    <col min="1" max="1" width="17.140625" customWidth="1"/>
  </cols>
  <sheetData>
    <row r="1" spans="1:7" ht="21" customHeight="1" x14ac:dyDescent="0.25">
      <c r="A1" s="23"/>
    </row>
    <row r="2" spans="1:7" ht="21" customHeight="1" x14ac:dyDescent="0.25">
      <c r="A2" s="160" t="s">
        <v>127</v>
      </c>
      <c r="B2" s="161"/>
      <c r="C2" s="161"/>
      <c r="D2" s="161"/>
      <c r="E2" s="161"/>
      <c r="F2" s="162"/>
      <c r="G2" s="24" t="s">
        <v>128</v>
      </c>
    </row>
    <row r="3" spans="1:7" ht="15" customHeight="1" x14ac:dyDescent="0.25">
      <c r="A3" s="163" t="s">
        <v>47</v>
      </c>
      <c r="B3" s="164"/>
      <c r="C3" s="164"/>
      <c r="D3" s="164"/>
      <c r="E3" s="164"/>
      <c r="F3" s="164"/>
      <c r="G3" s="165"/>
    </row>
    <row r="4" spans="1:7" ht="21" x14ac:dyDescent="0.25">
      <c r="A4" s="25" t="s">
        <v>48</v>
      </c>
      <c r="B4" s="166">
        <v>285</v>
      </c>
      <c r="C4" s="167"/>
      <c r="D4" s="167"/>
      <c r="E4" s="167"/>
      <c r="F4" s="167"/>
      <c r="G4" s="168"/>
    </row>
    <row r="5" spans="1:7" ht="21" x14ac:dyDescent="0.25">
      <c r="A5" s="25" t="s">
        <v>49</v>
      </c>
      <c r="B5" s="166">
        <v>0</v>
      </c>
      <c r="C5" s="167"/>
      <c r="D5" s="167"/>
      <c r="E5" s="167"/>
      <c r="F5" s="167"/>
      <c r="G5" s="168"/>
    </row>
    <row r="6" spans="1:7" ht="21" x14ac:dyDescent="0.25">
      <c r="A6" s="25" t="s">
        <v>50</v>
      </c>
      <c r="B6" s="166">
        <v>272</v>
      </c>
      <c r="C6" s="167"/>
      <c r="D6" s="167"/>
      <c r="E6" s="167"/>
      <c r="F6" s="167"/>
      <c r="G6" s="168"/>
    </row>
    <row r="7" spans="1:7" ht="21" x14ac:dyDescent="0.25">
      <c r="A7" s="25" t="s">
        <v>51</v>
      </c>
      <c r="B7" s="166">
        <v>0</v>
      </c>
      <c r="C7" s="167"/>
      <c r="D7" s="167"/>
      <c r="E7" s="167"/>
      <c r="F7" s="167"/>
      <c r="G7" s="168"/>
    </row>
    <row r="8" spans="1:7" ht="31.5" x14ac:dyDescent="0.25">
      <c r="A8" s="25" t="s">
        <v>52</v>
      </c>
      <c r="B8" s="166">
        <v>0</v>
      </c>
      <c r="C8" s="167"/>
      <c r="D8" s="167"/>
      <c r="E8" s="167"/>
      <c r="F8" s="167"/>
      <c r="G8" s="168"/>
    </row>
    <row r="9" spans="1:7" ht="31.5" x14ac:dyDescent="0.25">
      <c r="A9" s="25" t="s">
        <v>53</v>
      </c>
      <c r="B9" s="166">
        <v>0</v>
      </c>
      <c r="C9" s="167"/>
      <c r="D9" s="167"/>
      <c r="E9" s="167"/>
      <c r="F9" s="167"/>
      <c r="G9" s="168"/>
    </row>
    <row r="10" spans="1:7" ht="21" x14ac:dyDescent="0.25">
      <c r="A10" s="26" t="s">
        <v>54</v>
      </c>
      <c r="B10" s="27" t="s">
        <v>55</v>
      </c>
      <c r="C10" s="27" t="s">
        <v>56</v>
      </c>
      <c r="D10" s="27" t="s">
        <v>57</v>
      </c>
      <c r="E10" s="27" t="s">
        <v>58</v>
      </c>
      <c r="F10" s="27" t="s">
        <v>59</v>
      </c>
      <c r="G10" s="28" t="s">
        <v>60</v>
      </c>
    </row>
    <row r="11" spans="1:7" ht="21" x14ac:dyDescent="0.25">
      <c r="A11" s="25" t="s">
        <v>61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30"/>
    </row>
    <row r="12" spans="1:7" ht="21" x14ac:dyDescent="0.25">
      <c r="A12" s="25" t="s">
        <v>62</v>
      </c>
      <c r="B12" s="31">
        <v>7968</v>
      </c>
      <c r="C12" s="31">
        <v>21245</v>
      </c>
      <c r="D12" s="31">
        <v>27834</v>
      </c>
      <c r="E12" s="31">
        <v>23334</v>
      </c>
      <c r="F12" s="31">
        <v>21916</v>
      </c>
      <c r="G12" s="30"/>
    </row>
    <row r="13" spans="1:7" x14ac:dyDescent="0.25">
      <c r="A13" s="25" t="s">
        <v>63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32"/>
    </row>
    <row r="14" spans="1:7" ht="21" x14ac:dyDescent="0.25">
      <c r="A14" s="25" t="s">
        <v>64</v>
      </c>
      <c r="B14" s="29">
        <v>0</v>
      </c>
      <c r="C14" s="29"/>
      <c r="D14" s="29"/>
      <c r="E14" s="29"/>
      <c r="F14" s="29"/>
      <c r="G14" s="30"/>
    </row>
    <row r="15" spans="1:7" ht="31.5" x14ac:dyDescent="0.25">
      <c r="A15" s="25" t="s">
        <v>65</v>
      </c>
      <c r="B15" s="29">
        <v>6.28</v>
      </c>
      <c r="C15" s="29">
        <v>3.92</v>
      </c>
      <c r="D15" s="29">
        <v>5.05</v>
      </c>
      <c r="E15" s="29">
        <v>4.0199999999999996</v>
      </c>
      <c r="F15" s="29">
        <v>4.51</v>
      </c>
      <c r="G15" s="32"/>
    </row>
    <row r="16" spans="1:7" ht="31.5" x14ac:dyDescent="0.25">
      <c r="A16" s="25" t="s">
        <v>66</v>
      </c>
      <c r="B16" s="29">
        <v>57.13</v>
      </c>
      <c r="C16" s="29">
        <v>62.93</v>
      </c>
      <c r="D16" s="29">
        <v>59.79</v>
      </c>
      <c r="E16" s="29">
        <v>60.67</v>
      </c>
      <c r="F16" s="29">
        <v>60.07</v>
      </c>
      <c r="G16" s="32"/>
    </row>
    <row r="17" spans="1:7" ht="31.5" x14ac:dyDescent="0.25">
      <c r="A17" s="25" t="s">
        <v>67</v>
      </c>
      <c r="B17" s="29">
        <v>39.83</v>
      </c>
      <c r="C17" s="29">
        <v>42.3</v>
      </c>
      <c r="D17" s="29">
        <v>41.48</v>
      </c>
      <c r="E17" s="29">
        <v>39.75</v>
      </c>
      <c r="F17" s="29">
        <v>39.82</v>
      </c>
      <c r="G17" s="32"/>
    </row>
    <row r="18" spans="1:7" ht="42" x14ac:dyDescent="0.25">
      <c r="A18" s="25" t="s">
        <v>68</v>
      </c>
      <c r="B18" s="29">
        <v>31.62</v>
      </c>
      <c r="C18" s="29">
        <v>82.67</v>
      </c>
      <c r="D18" s="29">
        <v>110.45</v>
      </c>
      <c r="E18" s="29">
        <v>97.63</v>
      </c>
      <c r="F18" s="29">
        <v>93.26</v>
      </c>
      <c r="G18" s="32"/>
    </row>
    <row r="19" spans="1:7" ht="31.5" x14ac:dyDescent="0.25">
      <c r="A19" s="25" t="s">
        <v>69</v>
      </c>
      <c r="B19" s="29">
        <v>190</v>
      </c>
      <c r="C19" s="29">
        <v>176</v>
      </c>
      <c r="D19" s="29">
        <v>174</v>
      </c>
      <c r="E19" s="29">
        <v>172</v>
      </c>
      <c r="F19" s="29">
        <v>167</v>
      </c>
      <c r="G19" s="32"/>
    </row>
    <row r="20" spans="1:7" ht="42" x14ac:dyDescent="0.25">
      <c r="A20" s="25" t="s">
        <v>70</v>
      </c>
      <c r="B20" s="29">
        <v>1</v>
      </c>
      <c r="C20" s="29">
        <v>102</v>
      </c>
      <c r="D20" s="29">
        <v>148</v>
      </c>
      <c r="E20" s="29">
        <v>104</v>
      </c>
      <c r="F20" s="29">
        <v>120</v>
      </c>
      <c r="G20" s="32"/>
    </row>
    <row r="21" spans="1:7" ht="21" x14ac:dyDescent="0.25">
      <c r="A21" s="25" t="s">
        <v>71</v>
      </c>
      <c r="B21" s="29">
        <v>252</v>
      </c>
      <c r="C21" s="29">
        <v>257</v>
      </c>
      <c r="D21" s="29">
        <v>252</v>
      </c>
      <c r="E21" s="29">
        <v>239</v>
      </c>
      <c r="F21" s="29">
        <v>235</v>
      </c>
      <c r="G21" s="30"/>
    </row>
    <row r="22" spans="1:7" ht="21" x14ac:dyDescent="0.25">
      <c r="A22" s="25" t="s">
        <v>72</v>
      </c>
      <c r="B22" s="29">
        <v>432</v>
      </c>
      <c r="C22" s="29">
        <v>470</v>
      </c>
      <c r="D22" s="29">
        <v>468</v>
      </c>
      <c r="E22" s="29">
        <v>437</v>
      </c>
      <c r="F22" s="29">
        <v>435</v>
      </c>
      <c r="G22" s="30"/>
    </row>
    <row r="23" spans="1:7" ht="21" x14ac:dyDescent="0.25">
      <c r="A23" s="25" t="s">
        <v>73</v>
      </c>
      <c r="B23" s="29">
        <v>2</v>
      </c>
      <c r="C23" s="29">
        <v>2</v>
      </c>
      <c r="D23" s="29">
        <v>2</v>
      </c>
      <c r="E23" s="29">
        <v>0</v>
      </c>
      <c r="F23" s="29">
        <v>0</v>
      </c>
      <c r="G23" s="32"/>
    </row>
    <row r="24" spans="1:7" ht="15" customHeight="1" x14ac:dyDescent="0.25">
      <c r="A24" s="163" t="s">
        <v>74</v>
      </c>
      <c r="B24" s="164"/>
      <c r="C24" s="164"/>
      <c r="D24" s="164"/>
      <c r="E24" s="164"/>
      <c r="F24" s="164"/>
      <c r="G24" s="165"/>
    </row>
    <row r="25" spans="1:7" ht="21" x14ac:dyDescent="0.25">
      <c r="A25" s="25" t="s">
        <v>75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32"/>
    </row>
    <row r="26" spans="1:7" ht="31.5" x14ac:dyDescent="0.25">
      <c r="A26" s="25" t="s">
        <v>76</v>
      </c>
      <c r="B26" s="29">
        <v>23</v>
      </c>
      <c r="C26" s="29">
        <v>57</v>
      </c>
      <c r="D26" s="29">
        <v>59</v>
      </c>
      <c r="E26" s="29">
        <v>143</v>
      </c>
      <c r="F26" s="29">
        <v>130</v>
      </c>
      <c r="G26" s="30"/>
    </row>
    <row r="27" spans="1:7" ht="21" x14ac:dyDescent="0.25">
      <c r="A27" s="25" t="s">
        <v>77</v>
      </c>
      <c r="B27" s="29">
        <v>6</v>
      </c>
      <c r="C27" s="29">
        <v>15</v>
      </c>
      <c r="D27" s="29">
        <v>35</v>
      </c>
      <c r="E27" s="29">
        <v>35</v>
      </c>
      <c r="F27" s="29">
        <v>125</v>
      </c>
      <c r="G27" s="30"/>
    </row>
    <row r="28" spans="1:7" ht="21" x14ac:dyDescent="0.25">
      <c r="A28" s="25" t="s">
        <v>78</v>
      </c>
      <c r="B28" s="29">
        <v>17</v>
      </c>
      <c r="C28" s="29">
        <v>42</v>
      </c>
      <c r="D28" s="29">
        <v>24</v>
      </c>
      <c r="E28" s="29">
        <v>108</v>
      </c>
      <c r="F28" s="29">
        <v>5</v>
      </c>
      <c r="G28" s="32"/>
    </row>
    <row r="29" spans="1:7" ht="31.5" x14ac:dyDescent="0.25">
      <c r="A29" s="25" t="s">
        <v>79</v>
      </c>
      <c r="B29" s="29">
        <v>100</v>
      </c>
      <c r="C29" s="29">
        <v>63.49</v>
      </c>
      <c r="D29" s="29">
        <v>32.549999999999997</v>
      </c>
      <c r="E29" s="29">
        <v>47.92</v>
      </c>
      <c r="F29" s="29">
        <v>36.03</v>
      </c>
      <c r="G29" s="32"/>
    </row>
    <row r="30" spans="1:7" ht="21" x14ac:dyDescent="0.25">
      <c r="A30" s="25" t="s">
        <v>80</v>
      </c>
      <c r="B30" s="29">
        <v>73.91</v>
      </c>
      <c r="C30" s="29">
        <v>75.44</v>
      </c>
      <c r="D30" s="29">
        <v>52.54</v>
      </c>
      <c r="E30" s="29">
        <v>11.19</v>
      </c>
      <c r="F30" s="29">
        <v>4.62</v>
      </c>
      <c r="G30" s="32"/>
    </row>
    <row r="31" spans="1:7" ht="15" customHeight="1" x14ac:dyDescent="0.25">
      <c r="A31" s="163" t="s">
        <v>81</v>
      </c>
      <c r="B31" s="164"/>
      <c r="C31" s="164"/>
      <c r="D31" s="164"/>
      <c r="E31" s="164"/>
      <c r="F31" s="164"/>
      <c r="G31" s="165"/>
    </row>
    <row r="32" spans="1:7" ht="21" x14ac:dyDescent="0.25">
      <c r="A32" s="25" t="s">
        <v>82</v>
      </c>
      <c r="B32" s="29">
        <v>16.02</v>
      </c>
      <c r="C32" s="29">
        <v>52.48</v>
      </c>
      <c r="D32" s="29">
        <v>64.06</v>
      </c>
      <c r="E32" s="29">
        <v>56.48</v>
      </c>
      <c r="F32" s="29">
        <v>67.06</v>
      </c>
      <c r="G32" s="32"/>
    </row>
    <row r="33" spans="1:7" ht="21" x14ac:dyDescent="0.25">
      <c r="A33" s="25" t="s">
        <v>83</v>
      </c>
      <c r="B33" s="29">
        <v>15.01</v>
      </c>
      <c r="C33" s="29">
        <v>34.93</v>
      </c>
      <c r="D33" s="29">
        <v>49</v>
      </c>
      <c r="E33" s="29">
        <v>36.78</v>
      </c>
      <c r="F33" s="29">
        <v>59.32</v>
      </c>
      <c r="G33" s="32"/>
    </row>
    <row r="34" spans="1:7" ht="31.5" x14ac:dyDescent="0.25">
      <c r="A34" s="25" t="s">
        <v>84</v>
      </c>
      <c r="B34" s="29">
        <v>1.01</v>
      </c>
      <c r="C34" s="29">
        <v>17.559999999999999</v>
      </c>
      <c r="D34" s="29">
        <v>15.06</v>
      </c>
      <c r="E34" s="29">
        <v>19.7</v>
      </c>
      <c r="F34" s="29">
        <v>7.74</v>
      </c>
      <c r="G34" s="32"/>
    </row>
    <row r="35" spans="1:7" x14ac:dyDescent="0.25">
      <c r="A35" s="25" t="s">
        <v>85</v>
      </c>
      <c r="B35" s="29">
        <v>6.28</v>
      </c>
      <c r="C35" s="29">
        <v>33.450000000000003</v>
      </c>
      <c r="D35" s="29">
        <v>23.52</v>
      </c>
      <c r="E35" s="29">
        <v>34.880000000000003</v>
      </c>
      <c r="F35" s="29">
        <v>11.54</v>
      </c>
      <c r="G35" s="32"/>
    </row>
    <row r="36" spans="1:7" ht="31.5" x14ac:dyDescent="0.25">
      <c r="A36" s="25" t="s">
        <v>86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32"/>
    </row>
    <row r="37" spans="1:7" x14ac:dyDescent="0.25">
      <c r="A37" s="25" t="s">
        <v>87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G37" s="32"/>
    </row>
    <row r="38" spans="1:7" ht="31.5" x14ac:dyDescent="0.25">
      <c r="A38" s="25" t="s">
        <v>88</v>
      </c>
      <c r="B38" s="29">
        <v>201.3</v>
      </c>
      <c r="C38" s="29">
        <v>258.64</v>
      </c>
      <c r="D38" s="29">
        <v>192.84</v>
      </c>
      <c r="E38" s="29">
        <v>219.78</v>
      </c>
      <c r="F38" s="29">
        <v>202.31</v>
      </c>
      <c r="G38" s="32"/>
    </row>
    <row r="39" spans="1:7" ht="31.5" x14ac:dyDescent="0.25">
      <c r="A39" s="25" t="s">
        <v>89</v>
      </c>
      <c r="B39" s="29">
        <v>100</v>
      </c>
      <c r="C39" s="29">
        <v>99.85</v>
      </c>
      <c r="D39" s="29">
        <v>99.97</v>
      </c>
      <c r="E39" s="29">
        <v>99.99</v>
      </c>
      <c r="F39" s="29">
        <v>99.84</v>
      </c>
      <c r="G39" s="32"/>
    </row>
    <row r="40" spans="1:7" ht="31.5" x14ac:dyDescent="0.25">
      <c r="A40" s="25" t="s">
        <v>90</v>
      </c>
      <c r="B40" s="29">
        <v>99.92</v>
      </c>
      <c r="C40" s="29">
        <v>92.73</v>
      </c>
      <c r="D40" s="29">
        <v>90.25</v>
      </c>
      <c r="E40" s="29">
        <v>92.66</v>
      </c>
      <c r="F40" s="29">
        <v>0</v>
      </c>
      <c r="G40" s="32"/>
    </row>
  </sheetData>
  <mergeCells count="10">
    <mergeCell ref="B7:G7"/>
    <mergeCell ref="B8:G8"/>
    <mergeCell ref="B9:G9"/>
    <mergeCell ref="A24:G24"/>
    <mergeCell ref="A31:G31"/>
    <mergeCell ref="A2:F2"/>
    <mergeCell ref="A3:G3"/>
    <mergeCell ref="B4:G4"/>
    <mergeCell ref="B5:G5"/>
    <mergeCell ref="B6:G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 DPR</vt:lpstr>
      <vt:lpstr>NREGA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HOME</cp:lastModifiedBy>
  <dcterms:created xsi:type="dcterms:W3CDTF">2020-04-15T08:21:33Z</dcterms:created>
  <dcterms:modified xsi:type="dcterms:W3CDTF">2020-11-03T10:33:16Z</dcterms:modified>
</cp:coreProperties>
</file>